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10" windowWidth="14810" windowHeight="8010"/>
  </bookViews>
  <sheets>
    <sheet name="MAKPAK 1. ΙΣΟΛ. &amp; ΚΑΧ  ΕΛΠ" sheetId="4" r:id="rId1"/>
    <sheet name="Φύλλο1" sheetId="1" r:id="rId2"/>
  </sheets>
  <definedNames>
    <definedName name="\0">#N/A</definedName>
    <definedName name="\m" localSheetId="0">#REF!</definedName>
    <definedName name="\m">#REF!</definedName>
    <definedName name="_1" localSheetId="0">#REF!</definedName>
    <definedName name="_1">#REF!</definedName>
    <definedName name="_2">#N/A</definedName>
    <definedName name="_3">#N/A</definedName>
    <definedName name="_4">#N/A</definedName>
    <definedName name="_pp1" localSheetId="0">#REF!</definedName>
    <definedName name="_pp1">#REF!</definedName>
    <definedName name="_pp2" localSheetId="0">#REF!</definedName>
    <definedName name="_pp2">#REF!</definedName>
    <definedName name="_pp3" localSheetId="0">#REF!</definedName>
    <definedName name="_pp3">#REF!</definedName>
    <definedName name="_pp4" localSheetId="0">#REF!</definedName>
    <definedName name="_pp4">#REF!</definedName>
    <definedName name="_pp5" localSheetId="0">#REF!</definedName>
    <definedName name="_pp5">#REF!</definedName>
    <definedName name="_pp6" localSheetId="0">#REF!</definedName>
    <definedName name="_pp6">#REF!</definedName>
    <definedName name="_pp7" localSheetId="0">#REF!</definedName>
    <definedName name="_pp7">#REF!</definedName>
    <definedName name="AKR">#N/A</definedName>
    <definedName name="AX">#N/A</definedName>
    <definedName name="DIAN" localSheetId="0">#REF!</definedName>
    <definedName name="DIAN">#REF!</definedName>
    <definedName name="EBS" localSheetId="0">#REF!</definedName>
    <definedName name="EBS">#REF!</definedName>
    <definedName name="EBS_AccountStartDate" localSheetId="0">#REF!</definedName>
    <definedName name="EBS_AccountStartDate">#REF!</definedName>
    <definedName name="EBS_Code" localSheetId="0">#REF!</definedName>
    <definedName name="EBS_Code">#REF!</definedName>
    <definedName name="EBS_Code1" localSheetId="0">#REF!</definedName>
    <definedName name="EBS_Code1">#REF!</definedName>
    <definedName name="EBS_DATA" localSheetId="0">#REF!</definedName>
    <definedName name="EBS_DATA">#REF!</definedName>
    <definedName name="EBS_fAccountClassCode" localSheetId="0">#REF!</definedName>
    <definedName name="EBS_fAccountClassCode">#REF!</definedName>
    <definedName name="EBS_fAlternativeAccountCode" localSheetId="0">#REF!</definedName>
    <definedName name="EBS_fAlternativeAccountCode">#REF!</definedName>
    <definedName name="EBS_Inactive" localSheetId="0">#REF!</definedName>
    <definedName name="EBS_Inactive">#REF!</definedName>
    <definedName name="EBS_Name" localSheetId="0">#REF!</definedName>
    <definedName name="EBS_Name">#REF!</definedName>
    <definedName name="EBS_Nature" localSheetId="0">#REF!</definedName>
    <definedName name="EBS_Nature">#REF!</definedName>
    <definedName name="EBS_SummaryAccount" localSheetId="0">#REF!</definedName>
    <definedName name="EBS_SummaryAccount">#REF!</definedName>
    <definedName name="MeiocSthnABEGE" localSheetId="0">#REF!</definedName>
    <definedName name="MeiocSthnABEGE">#REF!</definedName>
    <definedName name="MeiocSthnDAMLASULAMA" localSheetId="0">#REF!</definedName>
    <definedName name="MeiocSthnDAMLASULAMA">#REF!</definedName>
    <definedName name="MeiocSthnEGYPT" localSheetId="0">#REF!</definedName>
    <definedName name="MeiocSthnEGYPT">#REF!</definedName>
    <definedName name="MeiocSthnINC" localSheetId="0">#REF!</definedName>
    <definedName name="MeiocSthnINC">#REF!</definedName>
    <definedName name="MeiocSthnJORDAN" localSheetId="0">#REF!</definedName>
    <definedName name="MeiocSthnJORDAN">#REF!</definedName>
    <definedName name="MeiocSthnMEXICO" localSheetId="0">#REF!</definedName>
    <definedName name="MeiocSthnMEXICO">#REF!</definedName>
    <definedName name="MeiocSthnTRAINDING" localSheetId="0">#REF!</definedName>
    <definedName name="MeiocSthnTRAINDING">#REF!</definedName>
    <definedName name="MeiocSthnYDROELEGXOS" localSheetId="0">#REF!</definedName>
    <definedName name="MeiocSthnYDROELEGXOS">#REF!</definedName>
    <definedName name="MENU">#N/A</definedName>
    <definedName name="PleiocSthnABEGE" localSheetId="0">#REF!</definedName>
    <definedName name="PleiocSthnABEGE">#REF!</definedName>
    <definedName name="PleiocSthnDAMLASULAMA" localSheetId="0">#REF!</definedName>
    <definedName name="PleiocSthnDAMLASULAMA">#REF!</definedName>
    <definedName name="PleiocSthnEGYPT" localSheetId="0">#REF!</definedName>
    <definedName name="PleiocSthnEGYPT">#REF!</definedName>
    <definedName name="PleiocSthnINC" localSheetId="0">#REF!</definedName>
    <definedName name="PleiocSthnINC">#REF!</definedName>
    <definedName name="PleiocSthnJORDAN" localSheetId="0">#REF!</definedName>
    <definedName name="PleiocSthnJORDAN">#REF!</definedName>
    <definedName name="PleiocSthnMEXICO" localSheetId="0">#REF!</definedName>
    <definedName name="PleiocSthnMEXICO">#REF!</definedName>
    <definedName name="PleiocSthnTRAINDING" localSheetId="0">#REF!</definedName>
    <definedName name="PleiocSthnTRAINDING">#REF!</definedName>
    <definedName name="PleiocSthnYDROELEGXOS" localSheetId="0">#REF!</definedName>
    <definedName name="PleiocSthnYDROELEGXOS">#REF!</definedName>
    <definedName name="_xlnm.Print_Area" localSheetId="0">'MAKPAK 1. ΙΣΟΛ. &amp; ΚΑΧ  ΕΛΠ'!$A$1:$K$53</definedName>
    <definedName name="RATE">#N/A</definedName>
    <definedName name="TTL">#N/A</definedName>
  </definedNames>
  <calcPr calcId="152511"/>
</workbook>
</file>

<file path=xl/calcChain.xml><?xml version="1.0" encoding="utf-8"?>
<calcChain xmlns="http://schemas.openxmlformats.org/spreadsheetml/2006/main">
  <c r="J113" i="4" l="1"/>
  <c r="J115" i="4" s="1"/>
  <c r="J125" i="4" s="1"/>
  <c r="J128" i="4" s="1"/>
  <c r="J130" i="4" s="1"/>
  <c r="J109" i="4"/>
  <c r="H109" i="4"/>
  <c r="F109" i="4"/>
  <c r="J101" i="4"/>
  <c r="J89" i="4"/>
  <c r="J81" i="4"/>
  <c r="J74" i="4"/>
  <c r="J68" i="4"/>
  <c r="J62" i="4"/>
  <c r="J54" i="4"/>
  <c r="H54" i="4"/>
  <c r="F54" i="4"/>
  <c r="J50" i="4"/>
  <c r="J41" i="4"/>
  <c r="J29" i="4"/>
  <c r="H29" i="4"/>
  <c r="J20" i="4"/>
  <c r="J31" i="4" s="1"/>
  <c r="H20" i="4"/>
  <c r="J14" i="4"/>
  <c r="J76" i="4" l="1"/>
  <c r="J51" i="4"/>
  <c r="J52" i="4" s="1"/>
  <c r="H50" i="4"/>
  <c r="H62" i="4"/>
  <c r="H74" i="4"/>
  <c r="F81" i="4"/>
  <c r="H89" i="4"/>
  <c r="H102" i="4" s="1"/>
  <c r="F20" i="4"/>
  <c r="H41" i="4"/>
  <c r="F50" i="4"/>
  <c r="F62" i="4"/>
  <c r="H68" i="4"/>
  <c r="F74" i="4"/>
  <c r="F101" i="4"/>
  <c r="F102" i="4" s="1"/>
  <c r="H14" i="4"/>
  <c r="H31" i="4" s="1"/>
  <c r="F14" i="4"/>
  <c r="F29" i="4"/>
  <c r="F41" i="4"/>
  <c r="F68" i="4"/>
  <c r="H81" i="4"/>
  <c r="F89" i="4"/>
  <c r="J102" i="4"/>
  <c r="J103" i="4" s="1"/>
  <c r="H101" i="4"/>
  <c r="H113" i="4"/>
  <c r="F113" i="4"/>
  <c r="H51" i="4" l="1"/>
  <c r="H76" i="4"/>
  <c r="F31" i="4"/>
  <c r="F76" i="4"/>
  <c r="F103" i="4" s="1"/>
  <c r="F51" i="4"/>
  <c r="F52" i="4" s="1"/>
  <c r="J105" i="4"/>
  <c r="H52" i="4"/>
  <c r="F115" i="4"/>
  <c r="F125" i="4" s="1"/>
  <c r="H103" i="4"/>
  <c r="H115" i="4"/>
  <c r="H125" i="4" s="1"/>
  <c r="F105" i="4" l="1"/>
  <c r="H105" i="4"/>
  <c r="F128" i="4"/>
  <c r="H128" i="4"/>
  <c r="H130" i="4" l="1"/>
  <c r="F130" i="4"/>
</calcChain>
</file>

<file path=xl/sharedStrings.xml><?xml version="1.0" encoding="utf-8"?>
<sst xmlns="http://schemas.openxmlformats.org/spreadsheetml/2006/main" count="116" uniqueCount="100">
  <si>
    <t>ΙΣΟΛΟΓΙΣΜΟΣ</t>
  </si>
  <si>
    <t>Ποσά σε Ευρώ</t>
  </si>
  <si>
    <t>Σημείωση</t>
  </si>
  <si>
    <t>31.12.2017</t>
  </si>
  <si>
    <t>31.12.2016</t>
  </si>
  <si>
    <t>ΕΝΕΡΓΗΤΙΚΟ</t>
  </si>
  <si>
    <t>Μη κυκλοφορούντα περιουσιακά στοιχεία</t>
  </si>
  <si>
    <t>Ενσώματα πάγια</t>
  </si>
  <si>
    <t>Ακίνητα</t>
  </si>
  <si>
    <t>Μηχανολογικός εξοπλισμός</t>
  </si>
  <si>
    <t>Λοιπός εξοπλισμός</t>
  </si>
  <si>
    <t>Επενδύσεις σε ακίνητα</t>
  </si>
  <si>
    <t>Βιολογικά περιουσιακά στοιχεία</t>
  </si>
  <si>
    <t>Λοιπά ενσώματα στοιχεία</t>
  </si>
  <si>
    <t>Σύνολο</t>
  </si>
  <si>
    <t>Άυλα πάγια στοιχεία</t>
  </si>
  <si>
    <t>Δαπάνες ανάπτυξης</t>
  </si>
  <si>
    <t>Υπεραξία</t>
  </si>
  <si>
    <t>Λοιπά άυλα</t>
  </si>
  <si>
    <t>Προκαταβολές και μη κυκλοφορούντα στοιχεία υπό κατασκευή</t>
  </si>
  <si>
    <t>Χρηματοοικονομικά περιουσιακά στοιχεία</t>
  </si>
  <si>
    <t>Δάνεια και απαιτήσεις</t>
  </si>
  <si>
    <t>Χρεωστικοί τίτλοι</t>
  </si>
  <si>
    <t>Συμμετοχές σε θυγατρικές, συγγενείς και κοινοπραξίες</t>
  </si>
  <si>
    <t>Λοιποί συμμετοχικοί τίτλοι</t>
  </si>
  <si>
    <t>Λοιπά</t>
  </si>
  <si>
    <t>Αναβαλλόμενοι φόροι</t>
  </si>
  <si>
    <t>Σύνολο μη κυκλοφορούντων περιουσιακών στοιχείων</t>
  </si>
  <si>
    <t>Κυκλοφορούντα περιουσιακά στοιχεία</t>
  </si>
  <si>
    <t>Αποθέματα</t>
  </si>
  <si>
    <t>Έτοιμα και ημιτελή προϊόντα</t>
  </si>
  <si>
    <t>Εμπορεύματα</t>
  </si>
  <si>
    <t>Πρώτες ύλες και διάφορα υλικά</t>
  </si>
  <si>
    <t>Προκαταβολές για αποθέματα</t>
  </si>
  <si>
    <t>Λοιπά αποθέματα</t>
  </si>
  <si>
    <t>Χρηματοοικονομικά στοιχεία και προκαταβολές</t>
  </si>
  <si>
    <t>Εμπορικές απαιτήσεις</t>
  </si>
  <si>
    <t>Δουλευμένα έσοδα περιόδου</t>
  </si>
  <si>
    <t>Λοιπές απαιτήσεις</t>
  </si>
  <si>
    <t>Λοιπά χρηματοοικονομικά στοιχεία</t>
  </si>
  <si>
    <t>Προπληρωμένα έξοδα</t>
  </si>
  <si>
    <t>Ταμειακά διαθέσιμα και ισοδύναμα</t>
  </si>
  <si>
    <t>Σύνολο κυκλοφορούντων περιουσιακών στοιχείων</t>
  </si>
  <si>
    <t>Σύνολο ενεργητικού</t>
  </si>
  <si>
    <t>ΠΑΘΗΤΙΚΟ</t>
  </si>
  <si>
    <t>Καθαρή θέση</t>
  </si>
  <si>
    <t>Καταβλημένα κεφάλαια</t>
  </si>
  <si>
    <t>Κεφάλαιο</t>
  </si>
  <si>
    <t>Υπέρ το άρτιο</t>
  </si>
  <si>
    <t>Καταθέσεις ιδιοκτητών</t>
  </si>
  <si>
    <t>Ίδιοι τίτλοι</t>
  </si>
  <si>
    <t>Διαφορές εύλογης αξίας</t>
  </si>
  <si>
    <t>Διαφορές αξίας ενσωμάτων παγίων</t>
  </si>
  <si>
    <t>Διαφορές αξίας διαθέσιμων για πώληση</t>
  </si>
  <si>
    <t>Διαφορές αξίας στοιχείων αντιστάθμισης ταμειακών ροών</t>
  </si>
  <si>
    <t>Αποθεματικά και αποτελέσματα εις νέο</t>
  </si>
  <si>
    <t>Αποθεματικά νόμων ή καταστατικού</t>
  </si>
  <si>
    <t>Αφορολόγητα αποθεματικά</t>
  </si>
  <si>
    <t>Αποτελέσματα εις νέο</t>
  </si>
  <si>
    <t>Συναλλαγματικές διαφορές</t>
  </si>
  <si>
    <t>Σύνολο καθαρής θέσης</t>
  </si>
  <si>
    <t>Προβλέψεις</t>
  </si>
  <si>
    <t>Προβλέψεις για παροχές σε εργαζομένους</t>
  </si>
  <si>
    <t>Λοιπές προβλέψεις</t>
  </si>
  <si>
    <t>Υποχρεώσεις</t>
  </si>
  <si>
    <t>Μακροπρόθεσμες υποχρεώσεις</t>
  </si>
  <si>
    <t>Δάνεια</t>
  </si>
  <si>
    <t>Λοιπές μακροπρόθεσμες υποχρεώσεις</t>
  </si>
  <si>
    <t>Κρατικές επιχορηγήσεις</t>
  </si>
  <si>
    <t>Βραχυπρόθεσμες υποχρεώσεις</t>
  </si>
  <si>
    <t>Τραπεζικά δάνεια</t>
  </si>
  <si>
    <t>Βραχυπρόθεσμο μέρος μακροπροθέσμων δανείων</t>
  </si>
  <si>
    <t>Εμπορικές υποχρεώσεις</t>
  </si>
  <si>
    <t>Φόρος εισοδήματος</t>
  </si>
  <si>
    <t>Λοιποί φόροι και τέλη</t>
  </si>
  <si>
    <t>Οργανισμοί κοινωνικής ασφάλισης</t>
  </si>
  <si>
    <t>Λοιπές υποχρεώσεις</t>
  </si>
  <si>
    <t>Έξοδα χρήσεως δουλευμένα</t>
  </si>
  <si>
    <t>Έσοδα επόμενων χρήσεων</t>
  </si>
  <si>
    <t>Σύνολο υποχρεώσεων</t>
  </si>
  <si>
    <t>Σύνολο καθαρής θέσης, προβλέψεων και υποχρεώσεων</t>
  </si>
  <si>
    <t>ΚΑΤΑΣΤΑΣΗ ΑΠΟΤΕΛΕΣΜΑΤΩΝ</t>
  </si>
  <si>
    <t>Κύκλος εργασιών (καθαρός)</t>
  </si>
  <si>
    <t>Κόστος πωλήσεων</t>
  </si>
  <si>
    <t>Μικτό αποτέλεσμα</t>
  </si>
  <si>
    <t>Λοιπά συνήθη έσοδα</t>
  </si>
  <si>
    <t>Έξοδα διοίκησης</t>
  </si>
  <si>
    <t>Έξοδα διάθεσης</t>
  </si>
  <si>
    <t>Λοιπά έξοδα και ζημιές</t>
  </si>
  <si>
    <t>Απομειώσεις περιουσιακών στοιχείων (καθαρό ποσό)</t>
  </si>
  <si>
    <t>Κέρδη και ζημίες από διάθεση μη κυκλοφορούντων στοιχείων</t>
  </si>
  <si>
    <t>Κέρδη και ζημίες από επιμέτρηση στην εύλογη αξία</t>
  </si>
  <si>
    <t>Έσοδα συμμετοχών και επενδύσεων</t>
  </si>
  <si>
    <t>Λοιπά έσοδα και κέρδη</t>
  </si>
  <si>
    <t>Αποτελέσματα προ τόκων και φόρων</t>
  </si>
  <si>
    <t>Πιστωτικοί τόκοι και συναφή έσοδα</t>
  </si>
  <si>
    <t>Χρεωστικοί τόκοι και συναφή έξοδα</t>
  </si>
  <si>
    <t>Αποτέλεσμα προ φόρων</t>
  </si>
  <si>
    <t>Φόροι εισοδήματος</t>
  </si>
  <si>
    <t>Αποτέλεσμα περιόδου μετά από φόρους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</si>
</sst>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0.00&quot; &quot;;\(#,###.00\)"/>
    <numFmt numFmtId="165" formatCode="##,##0.00&quot; &quot;;\(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4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i/>
      <sz val="9"/>
      <name val="Arial"/>
      <family val="2"/>
      <charset val="161"/>
    </font>
    <font>
      <b/>
      <sz val="1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11" fillId="0" borderId="0"/>
    <xf numFmtId="0" fontId="2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6" fillId="2" borderId="0" xfId="4" applyFont="1" applyFill="1" applyBorder="1"/>
    <xf numFmtId="0" fontId="5" fillId="2" borderId="0" xfId="4" applyFont="1" applyFill="1" applyBorder="1" applyAlignment="1">
      <alignment horizontal="center"/>
    </xf>
    <xf numFmtId="4" fontId="6" fillId="2" borderId="0" xfId="4" applyNumberFormat="1" applyFont="1" applyFill="1" applyBorder="1" applyAlignment="1">
      <alignment horizontal="right"/>
    </xf>
    <xf numFmtId="0" fontId="3" fillId="2" borderId="0" xfId="4" applyFont="1" applyFill="1" applyBorder="1"/>
    <xf numFmtId="0" fontId="4" fillId="2" borderId="0" xfId="4" applyFont="1" applyFill="1"/>
    <xf numFmtId="0" fontId="4" fillId="2" borderId="0" xfId="4" applyFont="1" applyFill="1" applyAlignment="1">
      <alignment horizontal="center"/>
    </xf>
    <xf numFmtId="4" fontId="5" fillId="2" borderId="0" xfId="4" applyNumberFormat="1" applyFont="1" applyFill="1" applyBorder="1" applyAlignment="1">
      <alignment horizontal="center"/>
    </xf>
    <xf numFmtId="0" fontId="7" fillId="2" borderId="0" xfId="4" applyFont="1" applyFill="1" applyBorder="1"/>
    <xf numFmtId="1" fontId="5" fillId="2" borderId="0" xfId="4" applyNumberFormat="1" applyFont="1" applyFill="1" applyBorder="1" applyAlignment="1">
      <alignment horizontal="right"/>
    </xf>
    <xf numFmtId="0" fontId="8" fillId="2" borderId="0" xfId="4" applyFont="1" applyFill="1" applyBorder="1"/>
    <xf numFmtId="1" fontId="5" fillId="2" borderId="0" xfId="4" applyNumberFormat="1" applyFont="1" applyFill="1" applyBorder="1" applyAlignment="1">
      <alignment horizontal="center"/>
    </xf>
    <xf numFmtId="0" fontId="5" fillId="2" borderId="0" xfId="4" applyFont="1" applyFill="1" applyBorder="1" applyAlignment="1"/>
    <xf numFmtId="0" fontId="5" fillId="2" borderId="0" xfId="4" applyFont="1" applyFill="1" applyBorder="1" applyAlignment="1">
      <alignment horizontal="justify" wrapText="1"/>
    </xf>
    <xf numFmtId="0" fontId="5" fillId="2" borderId="0" xfId="4" applyFont="1" applyFill="1" applyBorder="1" applyAlignment="1">
      <alignment horizontal="center" wrapText="1"/>
    </xf>
    <xf numFmtId="4" fontId="6" fillId="2" borderId="0" xfId="4" applyNumberFormat="1" applyFont="1" applyFill="1" applyBorder="1" applyAlignment="1">
      <alignment horizontal="right" wrapText="1"/>
    </xf>
    <xf numFmtId="0" fontId="6" fillId="2" borderId="0" xfId="4" applyFont="1" applyFill="1" applyBorder="1" applyAlignment="1">
      <alignment horizontal="justify" wrapText="1"/>
    </xf>
    <xf numFmtId="4" fontId="6" fillId="2" borderId="1" xfId="4" applyNumberFormat="1" applyFont="1" applyFill="1" applyBorder="1" applyAlignment="1">
      <alignment horizontal="right" wrapText="1"/>
    </xf>
    <xf numFmtId="4" fontId="5" fillId="2" borderId="0" xfId="4" applyNumberFormat="1" applyFont="1" applyFill="1" applyBorder="1" applyAlignment="1">
      <alignment horizontal="right" wrapText="1"/>
    </xf>
    <xf numFmtId="0" fontId="5" fillId="2" borderId="0" xfId="4" applyFont="1" applyFill="1" applyBorder="1"/>
    <xf numFmtId="0" fontId="6" fillId="2" borderId="0" xfId="4" applyFont="1" applyFill="1" applyBorder="1" applyAlignment="1"/>
    <xf numFmtId="0" fontId="6" fillId="2" borderId="0" xfId="4" applyFont="1" applyFill="1" applyBorder="1" applyAlignment="1">
      <alignment wrapText="1"/>
    </xf>
    <xf numFmtId="4" fontId="6" fillId="2" borderId="0" xfId="4" applyNumberFormat="1" applyFont="1" applyFill="1" applyBorder="1"/>
    <xf numFmtId="4" fontId="5" fillId="2" borderId="2" xfId="4" applyNumberFormat="1" applyFont="1" applyFill="1" applyBorder="1" applyAlignment="1">
      <alignment horizontal="right" wrapText="1"/>
    </xf>
    <xf numFmtId="4" fontId="6" fillId="2" borderId="2" xfId="4" applyNumberFormat="1" applyFont="1" applyFill="1" applyBorder="1" applyAlignment="1">
      <alignment horizontal="right" wrapText="1"/>
    </xf>
    <xf numFmtId="4" fontId="5" fillId="2" borderId="3" xfId="4" applyNumberFormat="1" applyFont="1" applyFill="1" applyBorder="1" applyAlignment="1">
      <alignment horizontal="right" wrapText="1"/>
    </xf>
    <xf numFmtId="4" fontId="5" fillId="2" borderId="4" xfId="4" applyNumberFormat="1" applyFont="1" applyFill="1" applyBorder="1" applyAlignment="1">
      <alignment horizontal="right" wrapText="1"/>
    </xf>
    <xf numFmtId="164" fontId="9" fillId="2" borderId="0" xfId="4" applyNumberFormat="1" applyFont="1" applyFill="1" applyBorder="1" applyAlignment="1">
      <alignment horizontal="right" wrapText="1"/>
    </xf>
    <xf numFmtId="4" fontId="5" fillId="2" borderId="5" xfId="4" applyNumberFormat="1" applyFont="1" applyFill="1" applyBorder="1" applyAlignment="1">
      <alignment horizontal="right" wrapText="1"/>
    </xf>
    <xf numFmtId="4" fontId="10" fillId="2" borderId="0" xfId="4" applyNumberFormat="1" applyFont="1" applyFill="1" applyBorder="1" applyAlignment="1">
      <alignment horizontal="right"/>
    </xf>
    <xf numFmtId="4" fontId="9" fillId="2" borderId="0" xfId="4" applyNumberFormat="1" applyFont="1" applyFill="1" applyBorder="1" applyAlignment="1">
      <alignment horizontal="right"/>
    </xf>
    <xf numFmtId="0" fontId="9" fillId="2" borderId="0" xfId="4" applyFont="1" applyFill="1" applyBorder="1"/>
    <xf numFmtId="1" fontId="5" fillId="3" borderId="0" xfId="4" applyNumberFormat="1" applyFont="1" applyFill="1" applyBorder="1" applyAlignment="1">
      <alignment horizontal="right"/>
    </xf>
    <xf numFmtId="0" fontId="9" fillId="2" borderId="0" xfId="4" applyFont="1" applyFill="1" applyBorder="1" applyAlignment="1">
      <alignment horizontal="justify" wrapText="1"/>
    </xf>
    <xf numFmtId="0" fontId="9" fillId="2" borderId="0" xfId="4" applyFont="1" applyFill="1"/>
    <xf numFmtId="0" fontId="9" fillId="3" borderId="0" xfId="4" applyFont="1" applyFill="1"/>
    <xf numFmtId="0" fontId="9" fillId="2" borderId="0" xfId="4" applyFont="1" applyFill="1" applyBorder="1" applyAlignment="1">
      <alignment wrapText="1"/>
    </xf>
    <xf numFmtId="4" fontId="9" fillId="3" borderId="0" xfId="4" applyNumberFormat="1" applyFont="1" applyFill="1" applyBorder="1" applyAlignment="1">
      <alignment horizontal="right" wrapText="1"/>
    </xf>
    <xf numFmtId="164" fontId="9" fillId="2" borderId="1" xfId="4" applyNumberFormat="1" applyFont="1" applyFill="1" applyBorder="1" applyAlignment="1">
      <alignment horizontal="right" wrapText="1"/>
    </xf>
    <xf numFmtId="164" fontId="9" fillId="3" borderId="1" xfId="4" applyNumberFormat="1" applyFont="1" applyFill="1" applyBorder="1" applyAlignment="1">
      <alignment horizontal="right" wrapText="1"/>
    </xf>
    <xf numFmtId="0" fontId="4" fillId="2" borderId="0" xfId="4" applyFont="1" applyFill="1" applyBorder="1" applyAlignment="1">
      <alignment wrapText="1"/>
    </xf>
    <xf numFmtId="4" fontId="4" fillId="2" borderId="0" xfId="4" applyNumberFormat="1" applyFont="1" applyFill="1" applyBorder="1" applyAlignment="1">
      <alignment horizontal="right" wrapText="1"/>
    </xf>
    <xf numFmtId="4" fontId="4" fillId="3" borderId="0" xfId="4" applyNumberFormat="1" applyFont="1" applyFill="1" applyBorder="1" applyAlignment="1">
      <alignment horizontal="right" wrapText="1"/>
    </xf>
    <xf numFmtId="4" fontId="9" fillId="2" borderId="1" xfId="4" applyNumberFormat="1" applyFont="1" applyFill="1" applyBorder="1" applyAlignment="1">
      <alignment horizontal="right" wrapText="1"/>
    </xf>
    <xf numFmtId="4" fontId="9" fillId="3" borderId="1" xfId="4" applyNumberFormat="1" applyFont="1" applyFill="1" applyBorder="1" applyAlignment="1">
      <alignment horizontal="right" wrapText="1"/>
    </xf>
    <xf numFmtId="4" fontId="9" fillId="2" borderId="0" xfId="4" applyNumberFormat="1" applyFont="1" applyFill="1" applyBorder="1" applyAlignment="1">
      <alignment horizontal="right" wrapText="1"/>
    </xf>
    <xf numFmtId="164" fontId="9" fillId="3" borderId="0" xfId="4" applyNumberFormat="1" applyFont="1" applyFill="1" applyBorder="1" applyAlignment="1">
      <alignment horizontal="right" wrapText="1"/>
    </xf>
    <xf numFmtId="4" fontId="4" fillId="2" borderId="2" xfId="4" applyNumberFormat="1" applyFont="1" applyFill="1" applyBorder="1" applyAlignment="1">
      <alignment horizontal="right" wrapText="1"/>
    </xf>
    <xf numFmtId="0" fontId="4" fillId="2" borderId="0" xfId="4" applyFont="1" applyFill="1" applyBorder="1"/>
    <xf numFmtId="4" fontId="4" fillId="3" borderId="2" xfId="4" applyNumberFormat="1" applyFont="1" applyFill="1" applyBorder="1" applyAlignment="1">
      <alignment horizontal="right" wrapText="1"/>
    </xf>
    <xf numFmtId="4" fontId="4" fillId="2" borderId="5" xfId="4" applyNumberFormat="1" applyFont="1" applyFill="1" applyBorder="1" applyAlignment="1">
      <alignment horizontal="right" wrapText="1"/>
    </xf>
    <xf numFmtId="4" fontId="4" fillId="3" borderId="5" xfId="4" applyNumberFormat="1" applyFont="1" applyFill="1" applyBorder="1" applyAlignment="1">
      <alignment horizontal="right" wrapText="1"/>
    </xf>
    <xf numFmtId="4" fontId="9" fillId="3" borderId="0" xfId="4" applyNumberFormat="1" applyFont="1" applyFill="1" applyBorder="1" applyAlignment="1">
      <alignment horizontal="right"/>
    </xf>
    <xf numFmtId="4" fontId="6" fillId="0" borderId="0" xfId="4" applyNumberFormat="1" applyFont="1" applyFill="1" applyBorder="1" applyAlignment="1">
      <alignment horizontal="right" wrapText="1"/>
    </xf>
    <xf numFmtId="165" fontId="9" fillId="2" borderId="0" xfId="4" applyNumberFormat="1" applyFont="1" applyFill="1" applyBorder="1" applyAlignment="1">
      <alignment horizontal="right" wrapText="1"/>
    </xf>
  </cellXfs>
  <cellStyles count="6">
    <cellStyle name="Normal" xfId="0" builtinId="0"/>
    <cellStyle name="Κανονικό 2" xfId="1"/>
    <cellStyle name="Κανονικό 2 2" xfId="4"/>
    <cellStyle name="Κανονικό 3" xfId="2"/>
    <cellStyle name="Κανονικό 4" xfId="3"/>
    <cellStyle name="Κανονικό 4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3:O131"/>
  <sheetViews>
    <sheetView tabSelected="1" topLeftCell="B46" zoomScale="77" zoomScaleNormal="77" workbookViewId="0">
      <selection activeCell="F14" sqref="F14"/>
    </sheetView>
  </sheetViews>
  <sheetFormatPr defaultRowHeight="13" outlineLevelRow="2" outlineLevelCol="1" x14ac:dyDescent="0.3"/>
  <cols>
    <col min="1" max="1" width="9.1796875" style="1"/>
    <col min="2" max="2" width="2.54296875" style="1" customWidth="1"/>
    <col min="3" max="3" width="49" style="1" customWidth="1"/>
    <col min="4" max="4" width="9.7265625" style="2" hidden="1" customWidth="1" outlineLevel="1"/>
    <col min="5" max="5" width="1.81640625" style="2" customWidth="1" collapsed="1"/>
    <col min="6" max="6" width="15.453125" style="3" customWidth="1"/>
    <col min="7" max="7" width="6" style="3" customWidth="1"/>
    <col min="8" max="8" width="14.1796875" style="3" bestFit="1" customWidth="1"/>
    <col min="9" max="9" width="4.54296875" style="1" bestFit="1" customWidth="1"/>
    <col min="10" max="10" width="0.7265625" style="3" hidden="1" customWidth="1" outlineLevel="1"/>
    <col min="11" max="11" width="9.1796875" style="1" collapsed="1"/>
    <col min="12" max="207" width="9.1796875" style="1"/>
    <col min="208" max="208" width="4.453125" style="1" customWidth="1"/>
    <col min="209" max="209" width="36.54296875" style="1" customWidth="1"/>
    <col min="210" max="210" width="0" style="1" hidden="1" customWidth="1"/>
    <col min="211" max="212" width="14.26953125" style="1" bestFit="1" customWidth="1"/>
    <col min="213" max="214" width="14.26953125" style="1" customWidth="1"/>
    <col min="215" max="215" width="14.26953125" style="1" bestFit="1" customWidth="1"/>
    <col min="216" max="216" width="9.1796875" style="1"/>
    <col min="217" max="217" width="13.81640625" style="1" bestFit="1" customWidth="1"/>
    <col min="218" max="463" width="9.1796875" style="1"/>
    <col min="464" max="464" width="4.453125" style="1" customWidth="1"/>
    <col min="465" max="465" width="36.54296875" style="1" customWidth="1"/>
    <col min="466" max="466" width="0" style="1" hidden="1" customWidth="1"/>
    <col min="467" max="468" width="14.26953125" style="1" bestFit="1" customWidth="1"/>
    <col min="469" max="470" width="14.26953125" style="1" customWidth="1"/>
    <col min="471" max="471" width="14.26953125" style="1" bestFit="1" customWidth="1"/>
    <col min="472" max="472" width="9.1796875" style="1"/>
    <col min="473" max="473" width="13.81640625" style="1" bestFit="1" customWidth="1"/>
    <col min="474" max="719" width="9.1796875" style="1"/>
    <col min="720" max="720" width="4.453125" style="1" customWidth="1"/>
    <col min="721" max="721" width="36.54296875" style="1" customWidth="1"/>
    <col min="722" max="722" width="0" style="1" hidden="1" customWidth="1"/>
    <col min="723" max="724" width="14.26953125" style="1" bestFit="1" customWidth="1"/>
    <col min="725" max="726" width="14.26953125" style="1" customWidth="1"/>
    <col min="727" max="727" width="14.26953125" style="1" bestFit="1" customWidth="1"/>
    <col min="728" max="728" width="9.1796875" style="1"/>
    <col min="729" max="729" width="13.81640625" style="1" bestFit="1" customWidth="1"/>
    <col min="730" max="975" width="9.1796875" style="1"/>
    <col min="976" max="976" width="4.453125" style="1" customWidth="1"/>
    <col min="977" max="977" width="36.54296875" style="1" customWidth="1"/>
    <col min="978" max="978" width="0" style="1" hidden="1" customWidth="1"/>
    <col min="979" max="980" width="14.26953125" style="1" bestFit="1" customWidth="1"/>
    <col min="981" max="982" width="14.26953125" style="1" customWidth="1"/>
    <col min="983" max="983" width="14.26953125" style="1" bestFit="1" customWidth="1"/>
    <col min="984" max="984" width="9.1796875" style="1"/>
    <col min="985" max="985" width="13.81640625" style="1" bestFit="1" customWidth="1"/>
    <col min="986" max="1231" width="9.1796875" style="1"/>
    <col min="1232" max="1232" width="4.453125" style="1" customWidth="1"/>
    <col min="1233" max="1233" width="36.54296875" style="1" customWidth="1"/>
    <col min="1234" max="1234" width="0" style="1" hidden="1" customWidth="1"/>
    <col min="1235" max="1236" width="14.26953125" style="1" bestFit="1" customWidth="1"/>
    <col min="1237" max="1238" width="14.26953125" style="1" customWidth="1"/>
    <col min="1239" max="1239" width="14.26953125" style="1" bestFit="1" customWidth="1"/>
    <col min="1240" max="1240" width="9.1796875" style="1"/>
    <col min="1241" max="1241" width="13.81640625" style="1" bestFit="1" customWidth="1"/>
    <col min="1242" max="1487" width="9.1796875" style="1"/>
    <col min="1488" max="1488" width="4.453125" style="1" customWidth="1"/>
    <col min="1489" max="1489" width="36.54296875" style="1" customWidth="1"/>
    <col min="1490" max="1490" width="0" style="1" hidden="1" customWidth="1"/>
    <col min="1491" max="1492" width="14.26953125" style="1" bestFit="1" customWidth="1"/>
    <col min="1493" max="1494" width="14.26953125" style="1" customWidth="1"/>
    <col min="1495" max="1495" width="14.26953125" style="1" bestFit="1" customWidth="1"/>
    <col min="1496" max="1496" width="9.1796875" style="1"/>
    <col min="1497" max="1497" width="13.81640625" style="1" bestFit="1" customWidth="1"/>
    <col min="1498" max="1743" width="9.1796875" style="1"/>
    <col min="1744" max="1744" width="4.453125" style="1" customWidth="1"/>
    <col min="1745" max="1745" width="36.54296875" style="1" customWidth="1"/>
    <col min="1746" max="1746" width="0" style="1" hidden="1" customWidth="1"/>
    <col min="1747" max="1748" width="14.26953125" style="1" bestFit="1" customWidth="1"/>
    <col min="1749" max="1750" width="14.26953125" style="1" customWidth="1"/>
    <col min="1751" max="1751" width="14.26953125" style="1" bestFit="1" customWidth="1"/>
    <col min="1752" max="1752" width="9.1796875" style="1"/>
    <col min="1753" max="1753" width="13.81640625" style="1" bestFit="1" customWidth="1"/>
    <col min="1754" max="1999" width="9.1796875" style="1"/>
    <col min="2000" max="2000" width="4.453125" style="1" customWidth="1"/>
    <col min="2001" max="2001" width="36.54296875" style="1" customWidth="1"/>
    <col min="2002" max="2002" width="0" style="1" hidden="1" customWidth="1"/>
    <col min="2003" max="2004" width="14.26953125" style="1" bestFit="1" customWidth="1"/>
    <col min="2005" max="2006" width="14.26953125" style="1" customWidth="1"/>
    <col min="2007" max="2007" width="14.26953125" style="1" bestFit="1" customWidth="1"/>
    <col min="2008" max="2008" width="9.1796875" style="1"/>
    <col min="2009" max="2009" width="13.81640625" style="1" bestFit="1" customWidth="1"/>
    <col min="2010" max="2255" width="9.1796875" style="1"/>
    <col min="2256" max="2256" width="4.453125" style="1" customWidth="1"/>
    <col min="2257" max="2257" width="36.54296875" style="1" customWidth="1"/>
    <col min="2258" max="2258" width="0" style="1" hidden="1" customWidth="1"/>
    <col min="2259" max="2260" width="14.26953125" style="1" bestFit="1" customWidth="1"/>
    <col min="2261" max="2262" width="14.26953125" style="1" customWidth="1"/>
    <col min="2263" max="2263" width="14.26953125" style="1" bestFit="1" customWidth="1"/>
    <col min="2264" max="2264" width="9.1796875" style="1"/>
    <col min="2265" max="2265" width="13.81640625" style="1" bestFit="1" customWidth="1"/>
    <col min="2266" max="2511" width="9.1796875" style="1"/>
    <col min="2512" max="2512" width="4.453125" style="1" customWidth="1"/>
    <col min="2513" max="2513" width="36.54296875" style="1" customWidth="1"/>
    <col min="2514" max="2514" width="0" style="1" hidden="1" customWidth="1"/>
    <col min="2515" max="2516" width="14.26953125" style="1" bestFit="1" customWidth="1"/>
    <col min="2517" max="2518" width="14.26953125" style="1" customWidth="1"/>
    <col min="2519" max="2519" width="14.26953125" style="1" bestFit="1" customWidth="1"/>
    <col min="2520" max="2520" width="9.1796875" style="1"/>
    <col min="2521" max="2521" width="13.81640625" style="1" bestFit="1" customWidth="1"/>
    <col min="2522" max="2767" width="9.1796875" style="1"/>
    <col min="2768" max="2768" width="4.453125" style="1" customWidth="1"/>
    <col min="2769" max="2769" width="36.54296875" style="1" customWidth="1"/>
    <col min="2770" max="2770" width="0" style="1" hidden="1" customWidth="1"/>
    <col min="2771" max="2772" width="14.26953125" style="1" bestFit="1" customWidth="1"/>
    <col min="2773" max="2774" width="14.26953125" style="1" customWidth="1"/>
    <col min="2775" max="2775" width="14.26953125" style="1" bestFit="1" customWidth="1"/>
    <col min="2776" max="2776" width="9.1796875" style="1"/>
    <col min="2777" max="2777" width="13.81640625" style="1" bestFit="1" customWidth="1"/>
    <col min="2778" max="3023" width="9.1796875" style="1"/>
    <col min="3024" max="3024" width="4.453125" style="1" customWidth="1"/>
    <col min="3025" max="3025" width="36.54296875" style="1" customWidth="1"/>
    <col min="3026" max="3026" width="0" style="1" hidden="1" customWidth="1"/>
    <col min="3027" max="3028" width="14.26953125" style="1" bestFit="1" customWidth="1"/>
    <col min="3029" max="3030" width="14.26953125" style="1" customWidth="1"/>
    <col min="3031" max="3031" width="14.26953125" style="1" bestFit="1" customWidth="1"/>
    <col min="3032" max="3032" width="9.1796875" style="1"/>
    <col min="3033" max="3033" width="13.81640625" style="1" bestFit="1" customWidth="1"/>
    <col min="3034" max="3279" width="9.1796875" style="1"/>
    <col min="3280" max="3280" width="4.453125" style="1" customWidth="1"/>
    <col min="3281" max="3281" width="36.54296875" style="1" customWidth="1"/>
    <col min="3282" max="3282" width="0" style="1" hidden="1" customWidth="1"/>
    <col min="3283" max="3284" width="14.26953125" style="1" bestFit="1" customWidth="1"/>
    <col min="3285" max="3286" width="14.26953125" style="1" customWidth="1"/>
    <col min="3287" max="3287" width="14.26953125" style="1" bestFit="1" customWidth="1"/>
    <col min="3288" max="3288" width="9.1796875" style="1"/>
    <col min="3289" max="3289" width="13.81640625" style="1" bestFit="1" customWidth="1"/>
    <col min="3290" max="3535" width="9.1796875" style="1"/>
    <col min="3536" max="3536" width="4.453125" style="1" customWidth="1"/>
    <col min="3537" max="3537" width="36.54296875" style="1" customWidth="1"/>
    <col min="3538" max="3538" width="0" style="1" hidden="1" customWidth="1"/>
    <col min="3539" max="3540" width="14.26953125" style="1" bestFit="1" customWidth="1"/>
    <col min="3541" max="3542" width="14.26953125" style="1" customWidth="1"/>
    <col min="3543" max="3543" width="14.26953125" style="1" bestFit="1" customWidth="1"/>
    <col min="3544" max="3544" width="9.1796875" style="1"/>
    <col min="3545" max="3545" width="13.81640625" style="1" bestFit="1" customWidth="1"/>
    <col min="3546" max="3791" width="9.1796875" style="1"/>
    <col min="3792" max="3792" width="4.453125" style="1" customWidth="1"/>
    <col min="3793" max="3793" width="36.54296875" style="1" customWidth="1"/>
    <col min="3794" max="3794" width="0" style="1" hidden="1" customWidth="1"/>
    <col min="3795" max="3796" width="14.26953125" style="1" bestFit="1" customWidth="1"/>
    <col min="3797" max="3798" width="14.26953125" style="1" customWidth="1"/>
    <col min="3799" max="3799" width="14.26953125" style="1" bestFit="1" customWidth="1"/>
    <col min="3800" max="3800" width="9.1796875" style="1"/>
    <col min="3801" max="3801" width="13.81640625" style="1" bestFit="1" customWidth="1"/>
    <col min="3802" max="4047" width="9.1796875" style="1"/>
    <col min="4048" max="4048" width="4.453125" style="1" customWidth="1"/>
    <col min="4049" max="4049" width="36.54296875" style="1" customWidth="1"/>
    <col min="4050" max="4050" width="0" style="1" hidden="1" customWidth="1"/>
    <col min="4051" max="4052" width="14.26953125" style="1" bestFit="1" customWidth="1"/>
    <col min="4053" max="4054" width="14.26953125" style="1" customWidth="1"/>
    <col min="4055" max="4055" width="14.26953125" style="1" bestFit="1" customWidth="1"/>
    <col min="4056" max="4056" width="9.1796875" style="1"/>
    <col min="4057" max="4057" width="13.81640625" style="1" bestFit="1" customWidth="1"/>
    <col min="4058" max="4303" width="9.1796875" style="1"/>
    <col min="4304" max="4304" width="4.453125" style="1" customWidth="1"/>
    <col min="4305" max="4305" width="36.54296875" style="1" customWidth="1"/>
    <col min="4306" max="4306" width="0" style="1" hidden="1" customWidth="1"/>
    <col min="4307" max="4308" width="14.26953125" style="1" bestFit="1" customWidth="1"/>
    <col min="4309" max="4310" width="14.26953125" style="1" customWidth="1"/>
    <col min="4311" max="4311" width="14.26953125" style="1" bestFit="1" customWidth="1"/>
    <col min="4312" max="4312" width="9.1796875" style="1"/>
    <col min="4313" max="4313" width="13.81640625" style="1" bestFit="1" customWidth="1"/>
    <col min="4314" max="4559" width="9.1796875" style="1"/>
    <col min="4560" max="4560" width="4.453125" style="1" customWidth="1"/>
    <col min="4561" max="4561" width="36.54296875" style="1" customWidth="1"/>
    <col min="4562" max="4562" width="0" style="1" hidden="1" customWidth="1"/>
    <col min="4563" max="4564" width="14.26953125" style="1" bestFit="1" customWidth="1"/>
    <col min="4565" max="4566" width="14.26953125" style="1" customWidth="1"/>
    <col min="4567" max="4567" width="14.26953125" style="1" bestFit="1" customWidth="1"/>
    <col min="4568" max="4568" width="9.1796875" style="1"/>
    <col min="4569" max="4569" width="13.81640625" style="1" bestFit="1" customWidth="1"/>
    <col min="4570" max="4815" width="9.1796875" style="1"/>
    <col min="4816" max="4816" width="4.453125" style="1" customWidth="1"/>
    <col min="4817" max="4817" width="36.54296875" style="1" customWidth="1"/>
    <col min="4818" max="4818" width="0" style="1" hidden="1" customWidth="1"/>
    <col min="4819" max="4820" width="14.26953125" style="1" bestFit="1" customWidth="1"/>
    <col min="4821" max="4822" width="14.26953125" style="1" customWidth="1"/>
    <col min="4823" max="4823" width="14.26953125" style="1" bestFit="1" customWidth="1"/>
    <col min="4824" max="4824" width="9.1796875" style="1"/>
    <col min="4825" max="4825" width="13.81640625" style="1" bestFit="1" customWidth="1"/>
    <col min="4826" max="5071" width="9.1796875" style="1"/>
    <col min="5072" max="5072" width="4.453125" style="1" customWidth="1"/>
    <col min="5073" max="5073" width="36.54296875" style="1" customWidth="1"/>
    <col min="5074" max="5074" width="0" style="1" hidden="1" customWidth="1"/>
    <col min="5075" max="5076" width="14.26953125" style="1" bestFit="1" customWidth="1"/>
    <col min="5077" max="5078" width="14.26953125" style="1" customWidth="1"/>
    <col min="5079" max="5079" width="14.26953125" style="1" bestFit="1" customWidth="1"/>
    <col min="5080" max="5080" width="9.1796875" style="1"/>
    <col min="5081" max="5081" width="13.81640625" style="1" bestFit="1" customWidth="1"/>
    <col min="5082" max="5327" width="9.1796875" style="1"/>
    <col min="5328" max="5328" width="4.453125" style="1" customWidth="1"/>
    <col min="5329" max="5329" width="36.54296875" style="1" customWidth="1"/>
    <col min="5330" max="5330" width="0" style="1" hidden="1" customWidth="1"/>
    <col min="5331" max="5332" width="14.26953125" style="1" bestFit="1" customWidth="1"/>
    <col min="5333" max="5334" width="14.26953125" style="1" customWidth="1"/>
    <col min="5335" max="5335" width="14.26953125" style="1" bestFit="1" customWidth="1"/>
    <col min="5336" max="5336" width="9.1796875" style="1"/>
    <col min="5337" max="5337" width="13.81640625" style="1" bestFit="1" customWidth="1"/>
    <col min="5338" max="5583" width="9.1796875" style="1"/>
    <col min="5584" max="5584" width="4.453125" style="1" customWidth="1"/>
    <col min="5585" max="5585" width="36.54296875" style="1" customWidth="1"/>
    <col min="5586" max="5586" width="0" style="1" hidden="1" customWidth="1"/>
    <col min="5587" max="5588" width="14.26953125" style="1" bestFit="1" customWidth="1"/>
    <col min="5589" max="5590" width="14.26953125" style="1" customWidth="1"/>
    <col min="5591" max="5591" width="14.26953125" style="1" bestFit="1" customWidth="1"/>
    <col min="5592" max="5592" width="9.1796875" style="1"/>
    <col min="5593" max="5593" width="13.81640625" style="1" bestFit="1" customWidth="1"/>
    <col min="5594" max="5839" width="9.1796875" style="1"/>
    <col min="5840" max="5840" width="4.453125" style="1" customWidth="1"/>
    <col min="5841" max="5841" width="36.54296875" style="1" customWidth="1"/>
    <col min="5842" max="5842" width="0" style="1" hidden="1" customWidth="1"/>
    <col min="5843" max="5844" width="14.26953125" style="1" bestFit="1" customWidth="1"/>
    <col min="5845" max="5846" width="14.26953125" style="1" customWidth="1"/>
    <col min="5847" max="5847" width="14.26953125" style="1" bestFit="1" customWidth="1"/>
    <col min="5848" max="5848" width="9.1796875" style="1"/>
    <col min="5849" max="5849" width="13.81640625" style="1" bestFit="1" customWidth="1"/>
    <col min="5850" max="6095" width="9.1796875" style="1"/>
    <col min="6096" max="6096" width="4.453125" style="1" customWidth="1"/>
    <col min="6097" max="6097" width="36.54296875" style="1" customWidth="1"/>
    <col min="6098" max="6098" width="0" style="1" hidden="1" customWidth="1"/>
    <col min="6099" max="6100" width="14.26953125" style="1" bestFit="1" customWidth="1"/>
    <col min="6101" max="6102" width="14.26953125" style="1" customWidth="1"/>
    <col min="6103" max="6103" width="14.26953125" style="1" bestFit="1" customWidth="1"/>
    <col min="6104" max="6104" width="9.1796875" style="1"/>
    <col min="6105" max="6105" width="13.81640625" style="1" bestFit="1" customWidth="1"/>
    <col min="6106" max="6351" width="9.1796875" style="1"/>
    <col min="6352" max="6352" width="4.453125" style="1" customWidth="1"/>
    <col min="6353" max="6353" width="36.54296875" style="1" customWidth="1"/>
    <col min="6354" max="6354" width="0" style="1" hidden="1" customWidth="1"/>
    <col min="6355" max="6356" width="14.26953125" style="1" bestFit="1" customWidth="1"/>
    <col min="6357" max="6358" width="14.26953125" style="1" customWidth="1"/>
    <col min="6359" max="6359" width="14.26953125" style="1" bestFit="1" customWidth="1"/>
    <col min="6360" max="6360" width="9.1796875" style="1"/>
    <col min="6361" max="6361" width="13.81640625" style="1" bestFit="1" customWidth="1"/>
    <col min="6362" max="6607" width="9.1796875" style="1"/>
    <col min="6608" max="6608" width="4.453125" style="1" customWidth="1"/>
    <col min="6609" max="6609" width="36.54296875" style="1" customWidth="1"/>
    <col min="6610" max="6610" width="0" style="1" hidden="1" customWidth="1"/>
    <col min="6611" max="6612" width="14.26953125" style="1" bestFit="1" customWidth="1"/>
    <col min="6613" max="6614" width="14.26953125" style="1" customWidth="1"/>
    <col min="6615" max="6615" width="14.26953125" style="1" bestFit="1" customWidth="1"/>
    <col min="6616" max="6616" width="9.1796875" style="1"/>
    <col min="6617" max="6617" width="13.81640625" style="1" bestFit="1" customWidth="1"/>
    <col min="6618" max="6863" width="9.1796875" style="1"/>
    <col min="6864" max="6864" width="4.453125" style="1" customWidth="1"/>
    <col min="6865" max="6865" width="36.54296875" style="1" customWidth="1"/>
    <col min="6866" max="6866" width="0" style="1" hidden="1" customWidth="1"/>
    <col min="6867" max="6868" width="14.26953125" style="1" bestFit="1" customWidth="1"/>
    <col min="6869" max="6870" width="14.26953125" style="1" customWidth="1"/>
    <col min="6871" max="6871" width="14.26953125" style="1" bestFit="1" customWidth="1"/>
    <col min="6872" max="6872" width="9.1796875" style="1"/>
    <col min="6873" max="6873" width="13.81640625" style="1" bestFit="1" customWidth="1"/>
    <col min="6874" max="7119" width="9.1796875" style="1"/>
    <col min="7120" max="7120" width="4.453125" style="1" customWidth="1"/>
    <col min="7121" max="7121" width="36.54296875" style="1" customWidth="1"/>
    <col min="7122" max="7122" width="0" style="1" hidden="1" customWidth="1"/>
    <col min="7123" max="7124" width="14.26953125" style="1" bestFit="1" customWidth="1"/>
    <col min="7125" max="7126" width="14.26953125" style="1" customWidth="1"/>
    <col min="7127" max="7127" width="14.26953125" style="1" bestFit="1" customWidth="1"/>
    <col min="7128" max="7128" width="9.1796875" style="1"/>
    <col min="7129" max="7129" width="13.81640625" style="1" bestFit="1" customWidth="1"/>
    <col min="7130" max="7375" width="9.1796875" style="1"/>
    <col min="7376" max="7376" width="4.453125" style="1" customWidth="1"/>
    <col min="7377" max="7377" width="36.54296875" style="1" customWidth="1"/>
    <col min="7378" max="7378" width="0" style="1" hidden="1" customWidth="1"/>
    <col min="7379" max="7380" width="14.26953125" style="1" bestFit="1" customWidth="1"/>
    <col min="7381" max="7382" width="14.26953125" style="1" customWidth="1"/>
    <col min="7383" max="7383" width="14.26953125" style="1" bestFit="1" customWidth="1"/>
    <col min="7384" max="7384" width="9.1796875" style="1"/>
    <col min="7385" max="7385" width="13.81640625" style="1" bestFit="1" customWidth="1"/>
    <col min="7386" max="7631" width="9.1796875" style="1"/>
    <col min="7632" max="7632" width="4.453125" style="1" customWidth="1"/>
    <col min="7633" max="7633" width="36.54296875" style="1" customWidth="1"/>
    <col min="7634" max="7634" width="0" style="1" hidden="1" customWidth="1"/>
    <col min="7635" max="7636" width="14.26953125" style="1" bestFit="1" customWidth="1"/>
    <col min="7637" max="7638" width="14.26953125" style="1" customWidth="1"/>
    <col min="7639" max="7639" width="14.26953125" style="1" bestFit="1" customWidth="1"/>
    <col min="7640" max="7640" width="9.1796875" style="1"/>
    <col min="7641" max="7641" width="13.81640625" style="1" bestFit="1" customWidth="1"/>
    <col min="7642" max="7887" width="9.1796875" style="1"/>
    <col min="7888" max="7888" width="4.453125" style="1" customWidth="1"/>
    <col min="7889" max="7889" width="36.54296875" style="1" customWidth="1"/>
    <col min="7890" max="7890" width="0" style="1" hidden="1" customWidth="1"/>
    <col min="7891" max="7892" width="14.26953125" style="1" bestFit="1" customWidth="1"/>
    <col min="7893" max="7894" width="14.26953125" style="1" customWidth="1"/>
    <col min="7895" max="7895" width="14.26953125" style="1" bestFit="1" customWidth="1"/>
    <col min="7896" max="7896" width="9.1796875" style="1"/>
    <col min="7897" max="7897" width="13.81640625" style="1" bestFit="1" customWidth="1"/>
    <col min="7898" max="8143" width="9.1796875" style="1"/>
    <col min="8144" max="8144" width="4.453125" style="1" customWidth="1"/>
    <col min="8145" max="8145" width="36.54296875" style="1" customWidth="1"/>
    <col min="8146" max="8146" width="0" style="1" hidden="1" customWidth="1"/>
    <col min="8147" max="8148" width="14.26953125" style="1" bestFit="1" customWidth="1"/>
    <col min="8149" max="8150" width="14.26953125" style="1" customWidth="1"/>
    <col min="8151" max="8151" width="14.26953125" style="1" bestFit="1" customWidth="1"/>
    <col min="8152" max="8152" width="9.1796875" style="1"/>
    <col min="8153" max="8153" width="13.81640625" style="1" bestFit="1" customWidth="1"/>
    <col min="8154" max="8399" width="9.1796875" style="1"/>
    <col min="8400" max="8400" width="4.453125" style="1" customWidth="1"/>
    <col min="8401" max="8401" width="36.54296875" style="1" customWidth="1"/>
    <col min="8402" max="8402" width="0" style="1" hidden="1" customWidth="1"/>
    <col min="8403" max="8404" width="14.26953125" style="1" bestFit="1" customWidth="1"/>
    <col min="8405" max="8406" width="14.26953125" style="1" customWidth="1"/>
    <col min="8407" max="8407" width="14.26953125" style="1" bestFit="1" customWidth="1"/>
    <col min="8408" max="8408" width="9.1796875" style="1"/>
    <col min="8409" max="8409" width="13.81640625" style="1" bestFit="1" customWidth="1"/>
    <col min="8410" max="8655" width="9.1796875" style="1"/>
    <col min="8656" max="8656" width="4.453125" style="1" customWidth="1"/>
    <col min="8657" max="8657" width="36.54296875" style="1" customWidth="1"/>
    <col min="8658" max="8658" width="0" style="1" hidden="1" customWidth="1"/>
    <col min="8659" max="8660" width="14.26953125" style="1" bestFit="1" customWidth="1"/>
    <col min="8661" max="8662" width="14.26953125" style="1" customWidth="1"/>
    <col min="8663" max="8663" width="14.26953125" style="1" bestFit="1" customWidth="1"/>
    <col min="8664" max="8664" width="9.1796875" style="1"/>
    <col min="8665" max="8665" width="13.81640625" style="1" bestFit="1" customWidth="1"/>
    <col min="8666" max="8911" width="9.1796875" style="1"/>
    <col min="8912" max="8912" width="4.453125" style="1" customWidth="1"/>
    <col min="8913" max="8913" width="36.54296875" style="1" customWidth="1"/>
    <col min="8914" max="8914" width="0" style="1" hidden="1" customWidth="1"/>
    <col min="8915" max="8916" width="14.26953125" style="1" bestFit="1" customWidth="1"/>
    <col min="8917" max="8918" width="14.26953125" style="1" customWidth="1"/>
    <col min="8919" max="8919" width="14.26953125" style="1" bestFit="1" customWidth="1"/>
    <col min="8920" max="8920" width="9.1796875" style="1"/>
    <col min="8921" max="8921" width="13.81640625" style="1" bestFit="1" customWidth="1"/>
    <col min="8922" max="9167" width="9.1796875" style="1"/>
    <col min="9168" max="9168" width="4.453125" style="1" customWidth="1"/>
    <col min="9169" max="9169" width="36.54296875" style="1" customWidth="1"/>
    <col min="9170" max="9170" width="0" style="1" hidden="1" customWidth="1"/>
    <col min="9171" max="9172" width="14.26953125" style="1" bestFit="1" customWidth="1"/>
    <col min="9173" max="9174" width="14.26953125" style="1" customWidth="1"/>
    <col min="9175" max="9175" width="14.26953125" style="1" bestFit="1" customWidth="1"/>
    <col min="9176" max="9176" width="9.1796875" style="1"/>
    <col min="9177" max="9177" width="13.81640625" style="1" bestFit="1" customWidth="1"/>
    <col min="9178" max="9423" width="9.1796875" style="1"/>
    <col min="9424" max="9424" width="4.453125" style="1" customWidth="1"/>
    <col min="9425" max="9425" width="36.54296875" style="1" customWidth="1"/>
    <col min="9426" max="9426" width="0" style="1" hidden="1" customWidth="1"/>
    <col min="9427" max="9428" width="14.26953125" style="1" bestFit="1" customWidth="1"/>
    <col min="9429" max="9430" width="14.26953125" style="1" customWidth="1"/>
    <col min="9431" max="9431" width="14.26953125" style="1" bestFit="1" customWidth="1"/>
    <col min="9432" max="9432" width="9.1796875" style="1"/>
    <col min="9433" max="9433" width="13.81640625" style="1" bestFit="1" customWidth="1"/>
    <col min="9434" max="9679" width="9.1796875" style="1"/>
    <col min="9680" max="9680" width="4.453125" style="1" customWidth="1"/>
    <col min="9681" max="9681" width="36.54296875" style="1" customWidth="1"/>
    <col min="9682" max="9682" width="0" style="1" hidden="1" customWidth="1"/>
    <col min="9683" max="9684" width="14.26953125" style="1" bestFit="1" customWidth="1"/>
    <col min="9685" max="9686" width="14.26953125" style="1" customWidth="1"/>
    <col min="9687" max="9687" width="14.26953125" style="1" bestFit="1" customWidth="1"/>
    <col min="9688" max="9688" width="9.1796875" style="1"/>
    <col min="9689" max="9689" width="13.81640625" style="1" bestFit="1" customWidth="1"/>
    <col min="9690" max="9935" width="9.1796875" style="1"/>
    <col min="9936" max="9936" width="4.453125" style="1" customWidth="1"/>
    <col min="9937" max="9937" width="36.54296875" style="1" customWidth="1"/>
    <col min="9938" max="9938" width="0" style="1" hidden="1" customWidth="1"/>
    <col min="9939" max="9940" width="14.26953125" style="1" bestFit="1" customWidth="1"/>
    <col min="9941" max="9942" width="14.26953125" style="1" customWidth="1"/>
    <col min="9943" max="9943" width="14.26953125" style="1" bestFit="1" customWidth="1"/>
    <col min="9944" max="9944" width="9.1796875" style="1"/>
    <col min="9945" max="9945" width="13.81640625" style="1" bestFit="1" customWidth="1"/>
    <col min="9946" max="10191" width="9.1796875" style="1"/>
    <col min="10192" max="10192" width="4.453125" style="1" customWidth="1"/>
    <col min="10193" max="10193" width="36.54296875" style="1" customWidth="1"/>
    <col min="10194" max="10194" width="0" style="1" hidden="1" customWidth="1"/>
    <col min="10195" max="10196" width="14.26953125" style="1" bestFit="1" customWidth="1"/>
    <col min="10197" max="10198" width="14.26953125" style="1" customWidth="1"/>
    <col min="10199" max="10199" width="14.26953125" style="1" bestFit="1" customWidth="1"/>
    <col min="10200" max="10200" width="9.1796875" style="1"/>
    <col min="10201" max="10201" width="13.81640625" style="1" bestFit="1" customWidth="1"/>
    <col min="10202" max="10447" width="9.1796875" style="1"/>
    <col min="10448" max="10448" width="4.453125" style="1" customWidth="1"/>
    <col min="10449" max="10449" width="36.54296875" style="1" customWidth="1"/>
    <col min="10450" max="10450" width="0" style="1" hidden="1" customWidth="1"/>
    <col min="10451" max="10452" width="14.26953125" style="1" bestFit="1" customWidth="1"/>
    <col min="10453" max="10454" width="14.26953125" style="1" customWidth="1"/>
    <col min="10455" max="10455" width="14.26953125" style="1" bestFit="1" customWidth="1"/>
    <col min="10456" max="10456" width="9.1796875" style="1"/>
    <col min="10457" max="10457" width="13.81640625" style="1" bestFit="1" customWidth="1"/>
    <col min="10458" max="10703" width="9.1796875" style="1"/>
    <col min="10704" max="10704" width="4.453125" style="1" customWidth="1"/>
    <col min="10705" max="10705" width="36.54296875" style="1" customWidth="1"/>
    <col min="10706" max="10706" width="0" style="1" hidden="1" customWidth="1"/>
    <col min="10707" max="10708" width="14.26953125" style="1" bestFit="1" customWidth="1"/>
    <col min="10709" max="10710" width="14.26953125" style="1" customWidth="1"/>
    <col min="10711" max="10711" width="14.26953125" style="1" bestFit="1" customWidth="1"/>
    <col min="10712" max="10712" width="9.1796875" style="1"/>
    <col min="10713" max="10713" width="13.81640625" style="1" bestFit="1" customWidth="1"/>
    <col min="10714" max="10959" width="9.1796875" style="1"/>
    <col min="10960" max="10960" width="4.453125" style="1" customWidth="1"/>
    <col min="10961" max="10961" width="36.54296875" style="1" customWidth="1"/>
    <col min="10962" max="10962" width="0" style="1" hidden="1" customWidth="1"/>
    <col min="10963" max="10964" width="14.26953125" style="1" bestFit="1" customWidth="1"/>
    <col min="10965" max="10966" width="14.26953125" style="1" customWidth="1"/>
    <col min="10967" max="10967" width="14.26953125" style="1" bestFit="1" customWidth="1"/>
    <col min="10968" max="10968" width="9.1796875" style="1"/>
    <col min="10969" max="10969" width="13.81640625" style="1" bestFit="1" customWidth="1"/>
    <col min="10970" max="11215" width="9.1796875" style="1"/>
    <col min="11216" max="11216" width="4.453125" style="1" customWidth="1"/>
    <col min="11217" max="11217" width="36.54296875" style="1" customWidth="1"/>
    <col min="11218" max="11218" width="0" style="1" hidden="1" customWidth="1"/>
    <col min="11219" max="11220" width="14.26953125" style="1" bestFit="1" customWidth="1"/>
    <col min="11221" max="11222" width="14.26953125" style="1" customWidth="1"/>
    <col min="11223" max="11223" width="14.26953125" style="1" bestFit="1" customWidth="1"/>
    <col min="11224" max="11224" width="9.1796875" style="1"/>
    <col min="11225" max="11225" width="13.81640625" style="1" bestFit="1" customWidth="1"/>
    <col min="11226" max="11471" width="9.1796875" style="1"/>
    <col min="11472" max="11472" width="4.453125" style="1" customWidth="1"/>
    <col min="11473" max="11473" width="36.54296875" style="1" customWidth="1"/>
    <col min="11474" max="11474" width="0" style="1" hidden="1" customWidth="1"/>
    <col min="11475" max="11476" width="14.26953125" style="1" bestFit="1" customWidth="1"/>
    <col min="11477" max="11478" width="14.26953125" style="1" customWidth="1"/>
    <col min="11479" max="11479" width="14.26953125" style="1" bestFit="1" customWidth="1"/>
    <col min="11480" max="11480" width="9.1796875" style="1"/>
    <col min="11481" max="11481" width="13.81640625" style="1" bestFit="1" customWidth="1"/>
    <col min="11482" max="11727" width="9.1796875" style="1"/>
    <col min="11728" max="11728" width="4.453125" style="1" customWidth="1"/>
    <col min="11729" max="11729" width="36.54296875" style="1" customWidth="1"/>
    <col min="11730" max="11730" width="0" style="1" hidden="1" customWidth="1"/>
    <col min="11731" max="11732" width="14.26953125" style="1" bestFit="1" customWidth="1"/>
    <col min="11733" max="11734" width="14.26953125" style="1" customWidth="1"/>
    <col min="11735" max="11735" width="14.26953125" style="1" bestFit="1" customWidth="1"/>
    <col min="11736" max="11736" width="9.1796875" style="1"/>
    <col min="11737" max="11737" width="13.81640625" style="1" bestFit="1" customWidth="1"/>
    <col min="11738" max="11983" width="9.1796875" style="1"/>
    <col min="11984" max="11984" width="4.453125" style="1" customWidth="1"/>
    <col min="11985" max="11985" width="36.54296875" style="1" customWidth="1"/>
    <col min="11986" max="11986" width="0" style="1" hidden="1" customWidth="1"/>
    <col min="11987" max="11988" width="14.26953125" style="1" bestFit="1" customWidth="1"/>
    <col min="11989" max="11990" width="14.26953125" style="1" customWidth="1"/>
    <col min="11991" max="11991" width="14.26953125" style="1" bestFit="1" customWidth="1"/>
    <col min="11992" max="11992" width="9.1796875" style="1"/>
    <col min="11993" max="11993" width="13.81640625" style="1" bestFit="1" customWidth="1"/>
    <col min="11994" max="12239" width="9.1796875" style="1"/>
    <col min="12240" max="12240" width="4.453125" style="1" customWidth="1"/>
    <col min="12241" max="12241" width="36.54296875" style="1" customWidth="1"/>
    <col min="12242" max="12242" width="0" style="1" hidden="1" customWidth="1"/>
    <col min="12243" max="12244" width="14.26953125" style="1" bestFit="1" customWidth="1"/>
    <col min="12245" max="12246" width="14.26953125" style="1" customWidth="1"/>
    <col min="12247" max="12247" width="14.26953125" style="1" bestFit="1" customWidth="1"/>
    <col min="12248" max="12248" width="9.1796875" style="1"/>
    <col min="12249" max="12249" width="13.81640625" style="1" bestFit="1" customWidth="1"/>
    <col min="12250" max="12495" width="9.1796875" style="1"/>
    <col min="12496" max="12496" width="4.453125" style="1" customWidth="1"/>
    <col min="12497" max="12497" width="36.54296875" style="1" customWidth="1"/>
    <col min="12498" max="12498" width="0" style="1" hidden="1" customWidth="1"/>
    <col min="12499" max="12500" width="14.26953125" style="1" bestFit="1" customWidth="1"/>
    <col min="12501" max="12502" width="14.26953125" style="1" customWidth="1"/>
    <col min="12503" max="12503" width="14.26953125" style="1" bestFit="1" customWidth="1"/>
    <col min="12504" max="12504" width="9.1796875" style="1"/>
    <col min="12505" max="12505" width="13.81640625" style="1" bestFit="1" customWidth="1"/>
    <col min="12506" max="12751" width="9.1796875" style="1"/>
    <col min="12752" max="12752" width="4.453125" style="1" customWidth="1"/>
    <col min="12753" max="12753" width="36.54296875" style="1" customWidth="1"/>
    <col min="12754" max="12754" width="0" style="1" hidden="1" customWidth="1"/>
    <col min="12755" max="12756" width="14.26953125" style="1" bestFit="1" customWidth="1"/>
    <col min="12757" max="12758" width="14.26953125" style="1" customWidth="1"/>
    <col min="12759" max="12759" width="14.26953125" style="1" bestFit="1" customWidth="1"/>
    <col min="12760" max="12760" width="9.1796875" style="1"/>
    <col min="12761" max="12761" width="13.81640625" style="1" bestFit="1" customWidth="1"/>
    <col min="12762" max="13007" width="9.1796875" style="1"/>
    <col min="13008" max="13008" width="4.453125" style="1" customWidth="1"/>
    <col min="13009" max="13009" width="36.54296875" style="1" customWidth="1"/>
    <col min="13010" max="13010" width="0" style="1" hidden="1" customWidth="1"/>
    <col min="13011" max="13012" width="14.26953125" style="1" bestFit="1" customWidth="1"/>
    <col min="13013" max="13014" width="14.26953125" style="1" customWidth="1"/>
    <col min="13015" max="13015" width="14.26953125" style="1" bestFit="1" customWidth="1"/>
    <col min="13016" max="13016" width="9.1796875" style="1"/>
    <col min="13017" max="13017" width="13.81640625" style="1" bestFit="1" customWidth="1"/>
    <col min="13018" max="13263" width="9.1796875" style="1"/>
    <col min="13264" max="13264" width="4.453125" style="1" customWidth="1"/>
    <col min="13265" max="13265" width="36.54296875" style="1" customWidth="1"/>
    <col min="13266" max="13266" width="0" style="1" hidden="1" customWidth="1"/>
    <col min="13267" max="13268" width="14.26953125" style="1" bestFit="1" customWidth="1"/>
    <col min="13269" max="13270" width="14.26953125" style="1" customWidth="1"/>
    <col min="13271" max="13271" width="14.26953125" style="1" bestFit="1" customWidth="1"/>
    <col min="13272" max="13272" width="9.1796875" style="1"/>
    <col min="13273" max="13273" width="13.81640625" style="1" bestFit="1" customWidth="1"/>
    <col min="13274" max="13519" width="9.1796875" style="1"/>
    <col min="13520" max="13520" width="4.453125" style="1" customWidth="1"/>
    <col min="13521" max="13521" width="36.54296875" style="1" customWidth="1"/>
    <col min="13522" max="13522" width="0" style="1" hidden="1" customWidth="1"/>
    <col min="13523" max="13524" width="14.26953125" style="1" bestFit="1" customWidth="1"/>
    <col min="13525" max="13526" width="14.26953125" style="1" customWidth="1"/>
    <col min="13527" max="13527" width="14.26953125" style="1" bestFit="1" customWidth="1"/>
    <col min="13528" max="13528" width="9.1796875" style="1"/>
    <col min="13529" max="13529" width="13.81640625" style="1" bestFit="1" customWidth="1"/>
    <col min="13530" max="13775" width="9.1796875" style="1"/>
    <col min="13776" max="13776" width="4.453125" style="1" customWidth="1"/>
    <col min="13777" max="13777" width="36.54296875" style="1" customWidth="1"/>
    <col min="13778" max="13778" width="0" style="1" hidden="1" customWidth="1"/>
    <col min="13779" max="13780" width="14.26953125" style="1" bestFit="1" customWidth="1"/>
    <col min="13781" max="13782" width="14.26953125" style="1" customWidth="1"/>
    <col min="13783" max="13783" width="14.26953125" style="1" bestFit="1" customWidth="1"/>
    <col min="13784" max="13784" width="9.1796875" style="1"/>
    <col min="13785" max="13785" width="13.81640625" style="1" bestFit="1" customWidth="1"/>
    <col min="13786" max="14031" width="9.1796875" style="1"/>
    <col min="14032" max="14032" width="4.453125" style="1" customWidth="1"/>
    <col min="14033" max="14033" width="36.54296875" style="1" customWidth="1"/>
    <col min="14034" max="14034" width="0" style="1" hidden="1" customWidth="1"/>
    <col min="14035" max="14036" width="14.26953125" style="1" bestFit="1" customWidth="1"/>
    <col min="14037" max="14038" width="14.26953125" style="1" customWidth="1"/>
    <col min="14039" max="14039" width="14.26953125" style="1" bestFit="1" customWidth="1"/>
    <col min="14040" max="14040" width="9.1796875" style="1"/>
    <col min="14041" max="14041" width="13.81640625" style="1" bestFit="1" customWidth="1"/>
    <col min="14042" max="14287" width="9.1796875" style="1"/>
    <col min="14288" max="14288" width="4.453125" style="1" customWidth="1"/>
    <col min="14289" max="14289" width="36.54296875" style="1" customWidth="1"/>
    <col min="14290" max="14290" width="0" style="1" hidden="1" customWidth="1"/>
    <col min="14291" max="14292" width="14.26953125" style="1" bestFit="1" customWidth="1"/>
    <col min="14293" max="14294" width="14.26953125" style="1" customWidth="1"/>
    <col min="14295" max="14295" width="14.26953125" style="1" bestFit="1" customWidth="1"/>
    <col min="14296" max="14296" width="9.1796875" style="1"/>
    <col min="14297" max="14297" width="13.81640625" style="1" bestFit="1" customWidth="1"/>
    <col min="14298" max="14543" width="9.1796875" style="1"/>
    <col min="14544" max="14544" width="4.453125" style="1" customWidth="1"/>
    <col min="14545" max="14545" width="36.54296875" style="1" customWidth="1"/>
    <col min="14546" max="14546" width="0" style="1" hidden="1" customWidth="1"/>
    <col min="14547" max="14548" width="14.26953125" style="1" bestFit="1" customWidth="1"/>
    <col min="14549" max="14550" width="14.26953125" style="1" customWidth="1"/>
    <col min="14551" max="14551" width="14.26953125" style="1" bestFit="1" customWidth="1"/>
    <col min="14552" max="14552" width="9.1796875" style="1"/>
    <col min="14553" max="14553" width="13.81640625" style="1" bestFit="1" customWidth="1"/>
    <col min="14554" max="14799" width="9.1796875" style="1"/>
    <col min="14800" max="14800" width="4.453125" style="1" customWidth="1"/>
    <col min="14801" max="14801" width="36.54296875" style="1" customWidth="1"/>
    <col min="14802" max="14802" width="0" style="1" hidden="1" customWidth="1"/>
    <col min="14803" max="14804" width="14.26953125" style="1" bestFit="1" customWidth="1"/>
    <col min="14805" max="14806" width="14.26953125" style="1" customWidth="1"/>
    <col min="14807" max="14807" width="14.26953125" style="1" bestFit="1" customWidth="1"/>
    <col min="14808" max="14808" width="9.1796875" style="1"/>
    <col min="14809" max="14809" width="13.81640625" style="1" bestFit="1" customWidth="1"/>
    <col min="14810" max="15055" width="9.1796875" style="1"/>
    <col min="15056" max="15056" width="4.453125" style="1" customWidth="1"/>
    <col min="15057" max="15057" width="36.54296875" style="1" customWidth="1"/>
    <col min="15058" max="15058" width="0" style="1" hidden="1" customWidth="1"/>
    <col min="15059" max="15060" width="14.26953125" style="1" bestFit="1" customWidth="1"/>
    <col min="15061" max="15062" width="14.26953125" style="1" customWidth="1"/>
    <col min="15063" max="15063" width="14.26953125" style="1" bestFit="1" customWidth="1"/>
    <col min="15064" max="15064" width="9.1796875" style="1"/>
    <col min="15065" max="15065" width="13.81640625" style="1" bestFit="1" customWidth="1"/>
    <col min="15066" max="15311" width="9.1796875" style="1"/>
    <col min="15312" max="15312" width="4.453125" style="1" customWidth="1"/>
    <col min="15313" max="15313" width="36.54296875" style="1" customWidth="1"/>
    <col min="15314" max="15314" width="0" style="1" hidden="1" customWidth="1"/>
    <col min="15315" max="15316" width="14.26953125" style="1" bestFit="1" customWidth="1"/>
    <col min="15317" max="15318" width="14.26953125" style="1" customWidth="1"/>
    <col min="15319" max="15319" width="14.26953125" style="1" bestFit="1" customWidth="1"/>
    <col min="15320" max="15320" width="9.1796875" style="1"/>
    <col min="15321" max="15321" width="13.81640625" style="1" bestFit="1" customWidth="1"/>
    <col min="15322" max="15567" width="9.1796875" style="1"/>
    <col min="15568" max="15568" width="4.453125" style="1" customWidth="1"/>
    <col min="15569" max="15569" width="36.54296875" style="1" customWidth="1"/>
    <col min="15570" max="15570" width="0" style="1" hidden="1" customWidth="1"/>
    <col min="15571" max="15572" width="14.26953125" style="1" bestFit="1" customWidth="1"/>
    <col min="15573" max="15574" width="14.26953125" style="1" customWidth="1"/>
    <col min="15575" max="15575" width="14.26953125" style="1" bestFit="1" customWidth="1"/>
    <col min="15576" max="15576" width="9.1796875" style="1"/>
    <col min="15577" max="15577" width="13.81640625" style="1" bestFit="1" customWidth="1"/>
    <col min="15578" max="15823" width="9.1796875" style="1"/>
    <col min="15824" max="15824" width="4.453125" style="1" customWidth="1"/>
    <col min="15825" max="15825" width="36.54296875" style="1" customWidth="1"/>
    <col min="15826" max="15826" width="0" style="1" hidden="1" customWidth="1"/>
    <col min="15827" max="15828" width="14.26953125" style="1" bestFit="1" customWidth="1"/>
    <col min="15829" max="15830" width="14.26953125" style="1" customWidth="1"/>
    <col min="15831" max="15831" width="14.26953125" style="1" bestFit="1" customWidth="1"/>
    <col min="15832" max="15832" width="9.1796875" style="1"/>
    <col min="15833" max="15833" width="13.81640625" style="1" bestFit="1" customWidth="1"/>
    <col min="15834" max="16079" width="9.1796875" style="1"/>
    <col min="16080" max="16080" width="4.453125" style="1" customWidth="1"/>
    <col min="16081" max="16081" width="36.54296875" style="1" customWidth="1"/>
    <col min="16082" max="16082" width="0" style="1" hidden="1" customWidth="1"/>
    <col min="16083" max="16084" width="14.26953125" style="1" bestFit="1" customWidth="1"/>
    <col min="16085" max="16086" width="14.26953125" style="1" customWidth="1"/>
    <col min="16087" max="16087" width="14.26953125" style="1" bestFit="1" customWidth="1"/>
    <col min="16088" max="16088" width="9.1796875" style="1"/>
    <col min="16089" max="16089" width="13.81640625" style="1" bestFit="1" customWidth="1"/>
    <col min="16090" max="16384" width="9.1796875" style="1"/>
  </cols>
  <sheetData>
    <row r="3" spans="2:10" ht="18" x14ac:dyDescent="0.4">
      <c r="B3" s="4" t="s">
        <v>0</v>
      </c>
      <c r="C3" s="5"/>
      <c r="D3" s="6"/>
      <c r="E3" s="6"/>
      <c r="F3" s="7"/>
      <c r="G3" s="7"/>
      <c r="H3" s="7"/>
      <c r="J3" s="7"/>
    </row>
    <row r="4" spans="2:10" x14ac:dyDescent="0.3">
      <c r="B4" s="8" t="s">
        <v>1</v>
      </c>
      <c r="D4" s="2" t="s">
        <v>2</v>
      </c>
      <c r="F4" s="9" t="s">
        <v>3</v>
      </c>
      <c r="G4" s="9"/>
      <c r="H4" s="9" t="s">
        <v>4</v>
      </c>
      <c r="J4" s="9"/>
    </row>
    <row r="5" spans="2:10" ht="14" x14ac:dyDescent="0.3">
      <c r="B5" s="10" t="s">
        <v>5</v>
      </c>
      <c r="F5" s="11"/>
      <c r="G5" s="11"/>
      <c r="H5" s="11"/>
      <c r="J5" s="11"/>
    </row>
    <row r="6" spans="2:10" x14ac:dyDescent="0.3">
      <c r="B6" s="12" t="s">
        <v>6</v>
      </c>
      <c r="C6" s="13"/>
      <c r="D6" s="14"/>
      <c r="E6" s="14"/>
      <c r="F6" s="15"/>
      <c r="G6" s="15"/>
      <c r="H6" s="15"/>
      <c r="J6" s="15"/>
    </row>
    <row r="7" spans="2:10" x14ac:dyDescent="0.3">
      <c r="B7" s="12" t="s">
        <v>7</v>
      </c>
      <c r="C7" s="16"/>
      <c r="D7" s="14"/>
      <c r="E7" s="14"/>
      <c r="F7" s="15"/>
      <c r="G7" s="15"/>
      <c r="H7" s="15"/>
      <c r="J7" s="15"/>
    </row>
    <row r="8" spans="2:10" x14ac:dyDescent="0.3">
      <c r="B8" s="16"/>
      <c r="C8" s="16" t="s">
        <v>8</v>
      </c>
      <c r="D8" s="14"/>
      <c r="E8" s="14"/>
      <c r="F8" s="15">
        <v>1796862.54</v>
      </c>
      <c r="G8" s="15"/>
      <c r="H8" s="15">
        <v>1818132.68</v>
      </c>
      <c r="J8" s="15"/>
    </row>
    <row r="9" spans="2:10" x14ac:dyDescent="0.3">
      <c r="B9" s="16"/>
      <c r="C9" s="16" t="s">
        <v>9</v>
      </c>
      <c r="D9" s="14"/>
      <c r="E9" s="14"/>
      <c r="F9" s="15">
        <v>2419716.65</v>
      </c>
      <c r="G9" s="15"/>
      <c r="H9" s="15">
        <v>1120756.3999999999</v>
      </c>
      <c r="J9" s="15"/>
    </row>
    <row r="10" spans="2:10" ht="13.5" thickBot="1" x14ac:dyDescent="0.35">
      <c r="B10" s="16"/>
      <c r="C10" s="16" t="s">
        <v>10</v>
      </c>
      <c r="D10" s="14"/>
      <c r="E10" s="14"/>
      <c r="F10" s="17">
        <v>144840.66</v>
      </c>
      <c r="G10" s="15"/>
      <c r="H10" s="17">
        <v>68464.700000000012</v>
      </c>
      <c r="J10" s="17"/>
    </row>
    <row r="11" spans="2:10" hidden="1" outlineLevel="1" x14ac:dyDescent="0.3">
      <c r="B11" s="16"/>
      <c r="C11" s="16" t="s">
        <v>11</v>
      </c>
      <c r="D11" s="14"/>
      <c r="E11" s="14"/>
      <c r="F11" s="15">
        <v>0</v>
      </c>
      <c r="G11" s="15"/>
      <c r="H11" s="15">
        <v>0</v>
      </c>
      <c r="J11" s="15"/>
    </row>
    <row r="12" spans="2:10" hidden="1" outlineLevel="1" x14ac:dyDescent="0.3">
      <c r="B12" s="16"/>
      <c r="C12" s="16" t="s">
        <v>12</v>
      </c>
      <c r="D12" s="14"/>
      <c r="E12" s="14"/>
      <c r="F12" s="15">
        <v>0</v>
      </c>
      <c r="G12" s="15"/>
      <c r="H12" s="15">
        <v>0</v>
      </c>
      <c r="J12" s="15"/>
    </row>
    <row r="13" spans="2:10" ht="13.5" hidden="1" outlineLevel="1" thickBot="1" x14ac:dyDescent="0.35">
      <c r="B13" s="16"/>
      <c r="C13" s="16" t="s">
        <v>13</v>
      </c>
      <c r="D13" s="14"/>
      <c r="E13" s="14"/>
      <c r="F13" s="17">
        <v>0</v>
      </c>
      <c r="G13" s="15"/>
      <c r="H13" s="17">
        <v>0</v>
      </c>
      <c r="J13" s="17"/>
    </row>
    <row r="14" spans="2:10" s="19" customFormat="1" collapsed="1" x14ac:dyDescent="0.3">
      <c r="B14" s="12" t="s">
        <v>14</v>
      </c>
      <c r="C14" s="12"/>
      <c r="D14" s="2"/>
      <c r="E14" s="2"/>
      <c r="F14" s="18">
        <f>SUM(F8:F13)</f>
        <v>4361419.8499999996</v>
      </c>
      <c r="G14" s="18"/>
      <c r="H14" s="18">
        <f>SUM(H8:H13)</f>
        <v>3007353.7800000003</v>
      </c>
      <c r="J14" s="18">
        <f>SUM(J8:J13)</f>
        <v>0</v>
      </c>
    </row>
    <row r="15" spans="2:10" x14ac:dyDescent="0.3">
      <c r="B15" s="20"/>
      <c r="C15" s="20"/>
      <c r="F15" s="15"/>
      <c r="G15" s="15"/>
      <c r="H15" s="15"/>
      <c r="J15" s="15"/>
    </row>
    <row r="16" spans="2:10" x14ac:dyDescent="0.3">
      <c r="B16" s="12" t="s">
        <v>15</v>
      </c>
      <c r="C16" s="20"/>
      <c r="F16" s="15"/>
      <c r="G16" s="15"/>
      <c r="H16" s="15"/>
      <c r="J16" s="15"/>
    </row>
    <row r="17" spans="2:15" hidden="1" outlineLevel="1" x14ac:dyDescent="0.3">
      <c r="B17" s="20"/>
      <c r="C17" s="20" t="s">
        <v>16</v>
      </c>
      <c r="F17" s="15">
        <v>0</v>
      </c>
      <c r="G17" s="15"/>
      <c r="H17" s="15">
        <v>0</v>
      </c>
      <c r="J17" s="15"/>
    </row>
    <row r="18" spans="2:15" hidden="1" outlineLevel="1" x14ac:dyDescent="0.3">
      <c r="B18" s="20"/>
      <c r="C18" s="20" t="s">
        <v>17</v>
      </c>
      <c r="F18" s="15">
        <v>0</v>
      </c>
      <c r="G18" s="15"/>
      <c r="H18" s="15">
        <v>0</v>
      </c>
      <c r="J18" s="15"/>
    </row>
    <row r="19" spans="2:15" ht="13.5" collapsed="1" thickBot="1" x14ac:dyDescent="0.35">
      <c r="B19" s="20"/>
      <c r="C19" s="20" t="s">
        <v>18</v>
      </c>
      <c r="F19" s="17">
        <v>50203.35</v>
      </c>
      <c r="G19" s="15"/>
      <c r="H19" s="17">
        <v>24270.630000000121</v>
      </c>
      <c r="J19" s="17"/>
    </row>
    <row r="20" spans="2:15" s="19" customFormat="1" x14ac:dyDescent="0.3">
      <c r="B20" s="12" t="s">
        <v>14</v>
      </c>
      <c r="C20" s="12"/>
      <c r="D20" s="2"/>
      <c r="E20" s="2"/>
      <c r="F20" s="18">
        <f>SUM(F17:F19)</f>
        <v>50203.35</v>
      </c>
      <c r="G20" s="18"/>
      <c r="H20" s="18">
        <f>SUM(H17:H19)</f>
        <v>24270.630000000121</v>
      </c>
      <c r="J20" s="18">
        <f>SUM(J17:J19)</f>
        <v>0</v>
      </c>
    </row>
    <row r="21" spans="2:15" x14ac:dyDescent="0.3">
      <c r="B21" s="20"/>
      <c r="C21" s="20"/>
      <c r="F21" s="15"/>
      <c r="G21" s="15"/>
      <c r="H21" s="15"/>
      <c r="J21" s="15"/>
    </row>
    <row r="22" spans="2:15" ht="25.5" hidden="1" outlineLevel="1" x14ac:dyDescent="0.3">
      <c r="C22" s="21" t="s">
        <v>19</v>
      </c>
      <c r="F22" s="15">
        <v>0</v>
      </c>
      <c r="G22" s="15"/>
      <c r="H22" s="15">
        <v>0</v>
      </c>
      <c r="J22" s="15"/>
    </row>
    <row r="23" spans="2:15" collapsed="1" x14ac:dyDescent="0.3">
      <c r="B23" s="12" t="s">
        <v>20</v>
      </c>
      <c r="C23" s="20"/>
      <c r="F23" s="15"/>
      <c r="G23" s="15"/>
      <c r="H23" s="15"/>
      <c r="J23" s="15"/>
    </row>
    <row r="24" spans="2:15" hidden="1" outlineLevel="2" x14ac:dyDescent="0.3">
      <c r="B24" s="20"/>
      <c r="C24" s="20" t="s">
        <v>21</v>
      </c>
      <c r="F24" s="15">
        <v>0</v>
      </c>
      <c r="G24" s="15"/>
      <c r="H24" s="15">
        <v>0</v>
      </c>
      <c r="J24" s="15"/>
    </row>
    <row r="25" spans="2:15" hidden="1" outlineLevel="2" x14ac:dyDescent="0.3">
      <c r="B25" s="20"/>
      <c r="C25" s="20" t="s">
        <v>22</v>
      </c>
      <c r="F25" s="15">
        <v>0</v>
      </c>
      <c r="G25" s="15"/>
      <c r="H25" s="15">
        <v>0</v>
      </c>
      <c r="J25" s="15"/>
    </row>
    <row r="26" spans="2:15" hidden="1" outlineLevel="1" x14ac:dyDescent="0.3">
      <c r="B26" s="20"/>
      <c r="C26" s="20" t="s">
        <v>23</v>
      </c>
      <c r="F26" s="15">
        <v>0</v>
      </c>
      <c r="G26" s="15"/>
      <c r="H26" s="15">
        <v>0</v>
      </c>
      <c r="J26" s="15"/>
    </row>
    <row r="27" spans="2:15" hidden="1" outlineLevel="1" x14ac:dyDescent="0.3">
      <c r="B27" s="20"/>
      <c r="C27" s="20" t="s">
        <v>24</v>
      </c>
      <c r="F27" s="15">
        <v>0</v>
      </c>
      <c r="G27" s="15"/>
      <c r="H27" s="15">
        <v>0</v>
      </c>
      <c r="J27" s="15"/>
    </row>
    <row r="28" spans="2:15" ht="13.5" collapsed="1" thickBot="1" x14ac:dyDescent="0.35">
      <c r="B28" s="20"/>
      <c r="C28" s="20" t="s">
        <v>25</v>
      </c>
      <c r="F28" s="17">
        <v>3320.31</v>
      </c>
      <c r="G28" s="15"/>
      <c r="H28" s="17">
        <v>100</v>
      </c>
      <c r="J28" s="17"/>
    </row>
    <row r="29" spans="2:15" ht="13.5" thickBot="1" x14ac:dyDescent="0.35">
      <c r="B29" s="12" t="s">
        <v>14</v>
      </c>
      <c r="C29" s="12"/>
      <c r="F29" s="23">
        <f>SUM(F24:F28)</f>
        <v>3320.31</v>
      </c>
      <c r="G29" s="18"/>
      <c r="H29" s="23">
        <f>SUM(H24:H28)</f>
        <v>100</v>
      </c>
      <c r="J29" s="24">
        <f>SUM(J24:J28)</f>
        <v>0</v>
      </c>
    </row>
    <row r="30" spans="2:15" ht="13.5" hidden="1" outlineLevel="1" thickBot="1" x14ac:dyDescent="0.35">
      <c r="C30" s="20" t="s">
        <v>26</v>
      </c>
      <c r="F30" s="17">
        <v>0</v>
      </c>
      <c r="G30" s="15"/>
      <c r="H30" s="17">
        <v>0</v>
      </c>
      <c r="J30" s="17"/>
    </row>
    <row r="31" spans="2:15" s="19" customFormat="1" ht="13.5" collapsed="1" thickBot="1" x14ac:dyDescent="0.35">
      <c r="B31" s="12" t="s">
        <v>27</v>
      </c>
      <c r="C31" s="12"/>
      <c r="D31" s="2"/>
      <c r="E31" s="2"/>
      <c r="F31" s="23">
        <f>F30+F29+F22+F20+F14</f>
        <v>4414943.51</v>
      </c>
      <c r="G31" s="18"/>
      <c r="H31" s="23">
        <f>H30+H29+H22+H20+H14</f>
        <v>3031724.41</v>
      </c>
      <c r="J31" s="23">
        <f>J30+J29+J22+J20+J14</f>
        <v>0</v>
      </c>
      <c r="O31" s="1"/>
    </row>
    <row r="32" spans="2:15" s="19" customFormat="1" x14ac:dyDescent="0.3">
      <c r="B32" s="12"/>
      <c r="C32" s="12"/>
      <c r="D32" s="2"/>
      <c r="E32" s="2"/>
      <c r="F32" s="18"/>
      <c r="G32" s="18"/>
      <c r="H32" s="18"/>
      <c r="J32" s="18"/>
      <c r="O32" s="1"/>
    </row>
    <row r="33" spans="2:15" s="19" customFormat="1" x14ac:dyDescent="0.3">
      <c r="B33" s="12" t="s">
        <v>28</v>
      </c>
      <c r="C33" s="12"/>
      <c r="D33" s="2"/>
      <c r="E33" s="2"/>
      <c r="F33" s="18"/>
      <c r="G33" s="18"/>
      <c r="H33" s="18"/>
      <c r="J33" s="18"/>
      <c r="O33" s="1"/>
    </row>
    <row r="34" spans="2:15" x14ac:dyDescent="0.3">
      <c r="B34" s="20" t="s">
        <v>29</v>
      </c>
      <c r="C34" s="20"/>
      <c r="F34" s="15"/>
      <c r="G34" s="15"/>
      <c r="H34" s="15"/>
      <c r="J34" s="15"/>
    </row>
    <row r="35" spans="2:15" outlineLevel="1" x14ac:dyDescent="0.3">
      <c r="B35" s="20"/>
      <c r="C35" s="20" t="s">
        <v>30</v>
      </c>
      <c r="F35" s="15">
        <v>478818.74</v>
      </c>
      <c r="G35" s="15"/>
      <c r="H35" s="15">
        <v>548278.22</v>
      </c>
      <c r="J35" s="15"/>
    </row>
    <row r="36" spans="2:15" x14ac:dyDescent="0.3">
      <c r="B36" s="20"/>
      <c r="C36" s="20" t="s">
        <v>31</v>
      </c>
      <c r="F36" s="15">
        <v>11683.43</v>
      </c>
      <c r="G36" s="18"/>
      <c r="H36" s="15">
        <v>9290.83</v>
      </c>
      <c r="J36" s="15"/>
    </row>
    <row r="37" spans="2:15" x14ac:dyDescent="0.3">
      <c r="B37" s="20"/>
      <c r="C37" s="20" t="s">
        <v>32</v>
      </c>
      <c r="F37" s="15">
        <v>1113318.1000000001</v>
      </c>
      <c r="G37" s="18"/>
      <c r="H37" s="15">
        <v>940505.34</v>
      </c>
      <c r="J37" s="15"/>
    </row>
    <row r="38" spans="2:15" hidden="1" outlineLevel="1" x14ac:dyDescent="0.3">
      <c r="B38" s="20"/>
      <c r="C38" s="20" t="s">
        <v>12</v>
      </c>
      <c r="F38" s="15">
        <v>0</v>
      </c>
      <c r="G38" s="18"/>
      <c r="H38" s="15">
        <v>0</v>
      </c>
      <c r="J38" s="15"/>
    </row>
    <row r="39" spans="2:15" collapsed="1" x14ac:dyDescent="0.3">
      <c r="B39" s="20"/>
      <c r="C39" s="20" t="s">
        <v>33</v>
      </c>
      <c r="F39" s="15">
        <v>565239.85</v>
      </c>
      <c r="G39" s="18"/>
      <c r="H39" s="15">
        <v>191894.73</v>
      </c>
      <c r="J39" s="15"/>
    </row>
    <row r="40" spans="2:15" ht="13.5" outlineLevel="1" thickBot="1" x14ac:dyDescent="0.35">
      <c r="B40" s="20"/>
      <c r="C40" s="20" t="s">
        <v>34</v>
      </c>
      <c r="F40" s="17">
        <v>109690.51</v>
      </c>
      <c r="G40" s="18"/>
      <c r="H40" s="17">
        <v>184683.51</v>
      </c>
      <c r="J40" s="17"/>
    </row>
    <row r="41" spans="2:15" x14ac:dyDescent="0.3">
      <c r="B41" s="12" t="s">
        <v>14</v>
      </c>
      <c r="C41" s="20"/>
      <c r="F41" s="18">
        <f>SUM(F35:F40)</f>
        <v>2278750.63</v>
      </c>
      <c r="G41" s="18"/>
      <c r="H41" s="18">
        <f>SUM(H35:H40)</f>
        <v>1874652.63</v>
      </c>
      <c r="J41" s="15">
        <f>SUM(J35:J40)</f>
        <v>0</v>
      </c>
    </row>
    <row r="42" spans="2:15" x14ac:dyDescent="0.3">
      <c r="B42" s="20"/>
      <c r="C42" s="20"/>
      <c r="F42" s="15"/>
      <c r="G42" s="15"/>
      <c r="H42" s="15"/>
      <c r="J42" s="15"/>
    </row>
    <row r="43" spans="2:15" x14ac:dyDescent="0.3">
      <c r="B43" s="12" t="s">
        <v>35</v>
      </c>
      <c r="C43" s="20"/>
      <c r="F43" s="15"/>
      <c r="G43" s="15"/>
      <c r="H43" s="15"/>
      <c r="J43" s="15"/>
    </row>
    <row r="44" spans="2:15" x14ac:dyDescent="0.3">
      <c r="B44" s="20"/>
      <c r="C44" s="20" t="s">
        <v>36</v>
      </c>
      <c r="F44" s="15">
        <v>1635836.7100000002</v>
      </c>
      <c r="G44" s="15"/>
      <c r="H44" s="15">
        <v>1794106.9000000004</v>
      </c>
      <c r="J44" s="15"/>
    </row>
    <row r="45" spans="2:15" hidden="1" outlineLevel="1" x14ac:dyDescent="0.3">
      <c r="B45" s="20"/>
      <c r="C45" s="20" t="s">
        <v>37</v>
      </c>
      <c r="F45" s="15">
        <v>0</v>
      </c>
      <c r="G45" s="15"/>
      <c r="H45" s="15">
        <v>0</v>
      </c>
      <c r="J45" s="15"/>
    </row>
    <row r="46" spans="2:15" collapsed="1" x14ac:dyDescent="0.3">
      <c r="B46" s="20"/>
      <c r="C46" s="20" t="s">
        <v>38</v>
      </c>
      <c r="F46" s="15">
        <v>199135.08</v>
      </c>
      <c r="G46" s="15"/>
      <c r="H46" s="15">
        <v>190075.53999999995</v>
      </c>
      <c r="J46" s="15"/>
    </row>
    <row r="47" spans="2:15" hidden="1" outlineLevel="1" x14ac:dyDescent="0.3">
      <c r="B47" s="20"/>
      <c r="C47" s="20" t="s">
        <v>39</v>
      </c>
      <c r="F47" s="15">
        <v>0</v>
      </c>
      <c r="G47" s="15"/>
      <c r="H47" s="15">
        <v>0</v>
      </c>
      <c r="J47" s="15"/>
    </row>
    <row r="48" spans="2:15" collapsed="1" x14ac:dyDescent="0.3">
      <c r="B48" s="20"/>
      <c r="C48" s="20" t="s">
        <v>40</v>
      </c>
      <c r="F48" s="15">
        <v>25422.36</v>
      </c>
      <c r="G48" s="15"/>
      <c r="H48" s="15">
        <v>19830.349999999999</v>
      </c>
      <c r="J48" s="15"/>
    </row>
    <row r="49" spans="2:12" ht="13.5" thickBot="1" x14ac:dyDescent="0.35">
      <c r="B49" s="20"/>
      <c r="C49" s="20" t="s">
        <v>41</v>
      </c>
      <c r="F49" s="17">
        <v>46329.9</v>
      </c>
      <c r="G49" s="15"/>
      <c r="H49" s="17">
        <v>34064.93</v>
      </c>
      <c r="J49" s="17"/>
    </row>
    <row r="50" spans="2:12" s="19" customFormat="1" ht="13.5" thickBot="1" x14ac:dyDescent="0.35">
      <c r="B50" s="12" t="s">
        <v>14</v>
      </c>
      <c r="C50" s="12"/>
      <c r="D50" s="2"/>
      <c r="E50" s="2"/>
      <c r="F50" s="23">
        <f>SUM(F44:F49)</f>
        <v>1906724.0500000003</v>
      </c>
      <c r="G50" s="18"/>
      <c r="H50" s="23">
        <f>SUM(H44:H49)</f>
        <v>2038077.7200000004</v>
      </c>
      <c r="J50" s="23">
        <f>SUM(J44:J49)</f>
        <v>0</v>
      </c>
    </row>
    <row r="51" spans="2:12" s="19" customFormat="1" ht="13.5" thickBot="1" x14ac:dyDescent="0.35">
      <c r="B51" s="12" t="s">
        <v>42</v>
      </c>
      <c r="C51" s="12"/>
      <c r="D51" s="2"/>
      <c r="E51" s="2"/>
      <c r="F51" s="25">
        <f>F50+F41</f>
        <v>4185474.68</v>
      </c>
      <c r="G51" s="18"/>
      <c r="H51" s="25">
        <f>H50+H41</f>
        <v>3912730.3500000006</v>
      </c>
      <c r="J51" s="25">
        <f>J50+J41</f>
        <v>0</v>
      </c>
    </row>
    <row r="52" spans="2:12" s="19" customFormat="1" ht="13.5" thickBot="1" x14ac:dyDescent="0.35">
      <c r="B52" s="12" t="s">
        <v>43</v>
      </c>
      <c r="C52" s="12"/>
      <c r="D52" s="2"/>
      <c r="E52" s="2"/>
      <c r="F52" s="26">
        <f>F51+F31</f>
        <v>8600418.1899999995</v>
      </c>
      <c r="G52" s="18"/>
      <c r="H52" s="26">
        <f>H51+H31</f>
        <v>6944454.7600000007</v>
      </c>
      <c r="J52" s="26">
        <f>J51+J31</f>
        <v>0</v>
      </c>
    </row>
    <row r="53" spans="2:12" s="19" customFormat="1" ht="13.5" thickTop="1" x14ac:dyDescent="0.3">
      <c r="B53" s="12"/>
      <c r="C53" s="12"/>
      <c r="D53" s="2"/>
      <c r="E53" s="2"/>
      <c r="F53" s="18"/>
      <c r="G53" s="18"/>
      <c r="H53" s="18"/>
      <c r="J53" s="18"/>
    </row>
    <row r="54" spans="2:12" s="19" customFormat="1" x14ac:dyDescent="0.3">
      <c r="B54" s="8" t="s">
        <v>1</v>
      </c>
      <c r="C54" s="1"/>
      <c r="D54" s="2" t="s">
        <v>2</v>
      </c>
      <c r="E54" s="2"/>
      <c r="F54" s="9" t="str">
        <f>F4</f>
        <v>31.12.2017</v>
      </c>
      <c r="G54" s="9"/>
      <c r="H54" s="9" t="str">
        <f>H4</f>
        <v>31.12.2016</v>
      </c>
      <c r="J54" s="9">
        <f>J4</f>
        <v>0</v>
      </c>
    </row>
    <row r="55" spans="2:12" s="19" customFormat="1" ht="14" x14ac:dyDescent="0.3">
      <c r="B55" s="10" t="s">
        <v>44</v>
      </c>
      <c r="C55" s="1"/>
      <c r="D55" s="2"/>
      <c r="E55" s="2"/>
      <c r="F55" s="11"/>
      <c r="G55" s="11"/>
      <c r="H55" s="11"/>
      <c r="J55" s="11"/>
    </row>
    <row r="56" spans="2:12" x14ac:dyDescent="0.3">
      <c r="B56" s="12" t="s">
        <v>45</v>
      </c>
      <c r="C56" s="20"/>
      <c r="F56" s="15"/>
      <c r="G56" s="15"/>
      <c r="H56" s="15"/>
      <c r="J56" s="15"/>
    </row>
    <row r="57" spans="2:12" x14ac:dyDescent="0.3">
      <c r="B57" s="12" t="s">
        <v>46</v>
      </c>
      <c r="C57" s="20"/>
      <c r="F57" s="15"/>
      <c r="G57" s="15"/>
      <c r="H57" s="15"/>
      <c r="J57" s="15"/>
    </row>
    <row r="58" spans="2:12" ht="13.5" thickBot="1" x14ac:dyDescent="0.35">
      <c r="B58" s="20"/>
      <c r="C58" s="20" t="s">
        <v>47</v>
      </c>
      <c r="F58" s="17">
        <v>1668958.4</v>
      </c>
      <c r="G58" s="15"/>
      <c r="H58" s="17">
        <v>1668958.4</v>
      </c>
      <c r="J58" s="17"/>
      <c r="L58" s="22"/>
    </row>
    <row r="59" spans="2:12" hidden="1" outlineLevel="1" x14ac:dyDescent="0.3">
      <c r="B59" s="20"/>
      <c r="C59" s="20" t="s">
        <v>48</v>
      </c>
      <c r="F59" s="15">
        <v>0</v>
      </c>
      <c r="G59" s="15"/>
      <c r="H59" s="15">
        <v>0</v>
      </c>
      <c r="J59" s="15"/>
    </row>
    <row r="60" spans="2:12" hidden="1" outlineLevel="1" x14ac:dyDescent="0.3">
      <c r="B60" s="20"/>
      <c r="C60" s="20" t="s">
        <v>49</v>
      </c>
      <c r="F60" s="15">
        <v>0</v>
      </c>
      <c r="G60" s="15"/>
      <c r="H60" s="15">
        <v>0</v>
      </c>
      <c r="J60" s="15"/>
    </row>
    <row r="61" spans="2:12" ht="13.5" hidden="1" outlineLevel="1" thickBot="1" x14ac:dyDescent="0.35">
      <c r="B61" s="20"/>
      <c r="C61" s="20" t="s">
        <v>50</v>
      </c>
      <c r="F61" s="17">
        <v>0</v>
      </c>
      <c r="G61" s="15"/>
      <c r="H61" s="17">
        <v>0</v>
      </c>
      <c r="J61" s="17"/>
    </row>
    <row r="62" spans="2:12" s="19" customFormat="1" collapsed="1" x14ac:dyDescent="0.3">
      <c r="B62" s="12" t="s">
        <v>14</v>
      </c>
      <c r="C62" s="12"/>
      <c r="D62" s="2"/>
      <c r="E62" s="2"/>
      <c r="F62" s="18">
        <f>SUM(F58:F61)</f>
        <v>1668958.4</v>
      </c>
      <c r="G62" s="18"/>
      <c r="H62" s="18">
        <f>SUM(H58:H61)</f>
        <v>1668958.4</v>
      </c>
      <c r="J62" s="18">
        <f>SUM(J58:J61)</f>
        <v>0</v>
      </c>
    </row>
    <row r="63" spans="2:12" x14ac:dyDescent="0.3">
      <c r="B63" s="20"/>
      <c r="C63" s="20"/>
      <c r="F63" s="15"/>
      <c r="G63" s="15"/>
      <c r="H63" s="15"/>
      <c r="J63" s="15"/>
    </row>
    <row r="64" spans="2:12" hidden="1" outlineLevel="1" x14ac:dyDescent="0.3">
      <c r="B64" s="20" t="s">
        <v>51</v>
      </c>
      <c r="C64" s="20"/>
      <c r="F64" s="15"/>
      <c r="G64" s="15"/>
      <c r="H64" s="15"/>
      <c r="J64" s="15"/>
    </row>
    <row r="65" spans="2:10" hidden="1" outlineLevel="1" x14ac:dyDescent="0.3">
      <c r="B65" s="20"/>
      <c r="C65" s="20" t="s">
        <v>52</v>
      </c>
      <c r="F65" s="15">
        <v>0</v>
      </c>
      <c r="G65" s="15"/>
      <c r="H65" s="15">
        <v>0</v>
      </c>
      <c r="J65" s="15"/>
    </row>
    <row r="66" spans="2:10" hidden="1" outlineLevel="1" x14ac:dyDescent="0.3">
      <c r="B66" s="20"/>
      <c r="C66" s="20" t="s">
        <v>53</v>
      </c>
      <c r="F66" s="15">
        <v>0</v>
      </c>
      <c r="G66" s="15"/>
      <c r="H66" s="15">
        <v>0</v>
      </c>
      <c r="J66" s="15"/>
    </row>
    <row r="67" spans="2:10" ht="13.5" hidden="1" outlineLevel="1" thickBot="1" x14ac:dyDescent="0.35">
      <c r="B67" s="20"/>
      <c r="C67" s="20" t="s">
        <v>54</v>
      </c>
      <c r="F67" s="17">
        <v>0</v>
      </c>
      <c r="G67" s="15"/>
      <c r="H67" s="17">
        <v>0</v>
      </c>
      <c r="J67" s="17"/>
    </row>
    <row r="68" spans="2:10" hidden="1" outlineLevel="1" x14ac:dyDescent="0.3">
      <c r="B68" s="20" t="s">
        <v>14</v>
      </c>
      <c r="C68" s="20"/>
      <c r="F68" s="15">
        <f>SUM(F65:F67)</f>
        <v>0</v>
      </c>
      <c r="G68" s="15"/>
      <c r="H68" s="15">
        <f>SUM(H65:H67)</f>
        <v>0</v>
      </c>
      <c r="J68" s="15">
        <f>SUM(J65:J67)</f>
        <v>0</v>
      </c>
    </row>
    <row r="69" spans="2:10" hidden="1" outlineLevel="1" x14ac:dyDescent="0.3">
      <c r="B69" s="20"/>
      <c r="C69" s="20"/>
      <c r="F69" s="15"/>
      <c r="G69" s="15"/>
      <c r="H69" s="15"/>
      <c r="J69" s="15"/>
    </row>
    <row r="70" spans="2:10" collapsed="1" x14ac:dyDescent="0.3">
      <c r="B70" s="12" t="s">
        <v>55</v>
      </c>
      <c r="C70" s="20"/>
      <c r="F70" s="15"/>
      <c r="G70" s="15"/>
      <c r="H70" s="15"/>
      <c r="J70" s="15"/>
    </row>
    <row r="71" spans="2:10" x14ac:dyDescent="0.3">
      <c r="B71" s="20"/>
      <c r="C71" s="20" t="s">
        <v>56</v>
      </c>
      <c r="F71" s="15">
        <v>39110.519999999997</v>
      </c>
      <c r="G71" s="15"/>
      <c r="H71" s="15">
        <v>16324.27</v>
      </c>
      <c r="J71" s="15"/>
    </row>
    <row r="72" spans="2:10" x14ac:dyDescent="0.3">
      <c r="B72" s="20"/>
      <c r="C72" s="20" t="s">
        <v>57</v>
      </c>
      <c r="F72" s="15">
        <v>1978297.12</v>
      </c>
      <c r="G72" s="15"/>
      <c r="H72" s="15">
        <v>1978297.12</v>
      </c>
      <c r="J72" s="15"/>
    </row>
    <row r="73" spans="2:10" ht="13.5" thickBot="1" x14ac:dyDescent="0.35">
      <c r="B73" s="20"/>
      <c r="C73" s="20" t="s">
        <v>58</v>
      </c>
      <c r="F73" s="17">
        <v>802924.8600000001</v>
      </c>
      <c r="G73" s="15"/>
      <c r="H73" s="17">
        <v>642007.54</v>
      </c>
      <c r="J73" s="17"/>
    </row>
    <row r="74" spans="2:10" s="19" customFormat="1" ht="13.5" thickBot="1" x14ac:dyDescent="0.35">
      <c r="B74" s="12" t="s">
        <v>14</v>
      </c>
      <c r="C74" s="12"/>
      <c r="D74" s="2"/>
      <c r="E74" s="2"/>
      <c r="F74" s="23">
        <f>SUM(F71:F73)</f>
        <v>2820332.5</v>
      </c>
      <c r="G74" s="18"/>
      <c r="H74" s="23">
        <f>SUM(H71:H73)</f>
        <v>2636628.9300000002</v>
      </c>
      <c r="J74" s="23">
        <f>SUM(J71:J73)</f>
        <v>0</v>
      </c>
    </row>
    <row r="75" spans="2:10" s="19" customFormat="1" ht="13.5" hidden="1" outlineLevel="1" thickBot="1" x14ac:dyDescent="0.35">
      <c r="C75" s="20" t="s">
        <v>59</v>
      </c>
      <c r="D75" s="2"/>
      <c r="E75" s="2"/>
      <c r="F75" s="24">
        <v>0</v>
      </c>
      <c r="G75" s="15"/>
      <c r="H75" s="24">
        <v>0</v>
      </c>
      <c r="I75" s="1"/>
      <c r="J75" s="24"/>
    </row>
    <row r="76" spans="2:10" ht="13.5" collapsed="1" thickBot="1" x14ac:dyDescent="0.35">
      <c r="B76" s="12" t="s">
        <v>60</v>
      </c>
      <c r="C76" s="12"/>
      <c r="F76" s="23">
        <f>F75+F74+F68+F62</f>
        <v>4489290.9000000004</v>
      </c>
      <c r="G76" s="18"/>
      <c r="H76" s="23">
        <f>H75+H74+H68+H62</f>
        <v>4305587.33</v>
      </c>
      <c r="J76" s="23">
        <f>J75+J74+J68+J62</f>
        <v>0</v>
      </c>
    </row>
    <row r="77" spans="2:10" x14ac:dyDescent="0.3">
      <c r="B77" s="12"/>
      <c r="C77" s="12"/>
      <c r="F77" s="18"/>
      <c r="G77" s="18"/>
      <c r="H77" s="18"/>
      <c r="J77" s="18"/>
    </row>
    <row r="78" spans="2:10" hidden="1" outlineLevel="1" x14ac:dyDescent="0.3">
      <c r="B78" s="12" t="s">
        <v>61</v>
      </c>
      <c r="C78" s="20"/>
      <c r="F78" s="15"/>
      <c r="G78" s="15"/>
      <c r="H78" s="15"/>
      <c r="J78" s="15"/>
    </row>
    <row r="79" spans="2:10" ht="13.5" hidden="1" outlineLevel="1" thickBot="1" x14ac:dyDescent="0.35">
      <c r="B79" s="20"/>
      <c r="C79" s="20" t="s">
        <v>62</v>
      </c>
      <c r="F79" s="17">
        <v>0</v>
      </c>
      <c r="G79" s="18"/>
      <c r="H79" s="17">
        <v>0</v>
      </c>
      <c r="J79" s="15"/>
    </row>
    <row r="80" spans="2:10" ht="13.5" hidden="1" outlineLevel="1" thickBot="1" x14ac:dyDescent="0.35">
      <c r="B80" s="20"/>
      <c r="C80" s="20" t="s">
        <v>63</v>
      </c>
      <c r="F80" s="17">
        <v>0</v>
      </c>
      <c r="G80" s="15"/>
      <c r="H80" s="17">
        <v>0</v>
      </c>
      <c r="J80" s="17"/>
    </row>
    <row r="81" spans="2:15" s="19" customFormat="1" hidden="1" outlineLevel="1" x14ac:dyDescent="0.3">
      <c r="B81" s="12" t="s">
        <v>14</v>
      </c>
      <c r="C81" s="12"/>
      <c r="D81" s="2"/>
      <c r="E81" s="2"/>
      <c r="F81" s="18">
        <f>SUM(F79:F80)</f>
        <v>0</v>
      </c>
      <c r="G81" s="18"/>
      <c r="H81" s="18">
        <f>SUM(H79:H80)</f>
        <v>0</v>
      </c>
      <c r="J81" s="18">
        <f>SUM(J79:J80)</f>
        <v>0</v>
      </c>
    </row>
    <row r="82" spans="2:15" collapsed="1" x14ac:dyDescent="0.3">
      <c r="B82" s="20"/>
      <c r="C82" s="20"/>
      <c r="F82" s="15"/>
      <c r="G82" s="15"/>
      <c r="H82" s="15"/>
      <c r="J82" s="15"/>
    </row>
    <row r="83" spans="2:15" x14ac:dyDescent="0.3">
      <c r="B83" s="12" t="s">
        <v>64</v>
      </c>
      <c r="C83" s="20"/>
      <c r="F83" s="15"/>
      <c r="G83" s="15"/>
      <c r="H83" s="15"/>
      <c r="J83" s="15"/>
    </row>
    <row r="84" spans="2:15" x14ac:dyDescent="0.3">
      <c r="B84" s="12" t="s">
        <v>65</v>
      </c>
      <c r="F84" s="15"/>
      <c r="G84" s="15"/>
      <c r="H84" s="15"/>
      <c r="J84" s="15"/>
    </row>
    <row r="85" spans="2:15" ht="13.5" thickBot="1" x14ac:dyDescent="0.35">
      <c r="B85" s="20"/>
      <c r="C85" s="20" t="s">
        <v>66</v>
      </c>
      <c r="F85" s="15">
        <v>0</v>
      </c>
      <c r="G85" s="15"/>
      <c r="H85" s="15">
        <v>37500</v>
      </c>
      <c r="J85" s="17"/>
    </row>
    <row r="86" spans="2:15" x14ac:dyDescent="0.3">
      <c r="B86" s="20"/>
      <c r="C86" s="20" t="s">
        <v>67</v>
      </c>
      <c r="F86" s="53">
        <v>1206141.4899999998</v>
      </c>
      <c r="G86" s="15"/>
      <c r="H86" s="15">
        <v>239301.75</v>
      </c>
      <c r="J86" s="15"/>
    </row>
    <row r="87" spans="2:15" ht="13.5" thickBot="1" x14ac:dyDescent="0.35">
      <c r="B87" s="20"/>
      <c r="C87" s="20" t="s">
        <v>68</v>
      </c>
      <c r="F87" s="17">
        <v>287741.36000000004</v>
      </c>
      <c r="G87" s="15"/>
      <c r="H87" s="17">
        <v>341977.59</v>
      </c>
      <c r="J87" s="15"/>
    </row>
    <row r="88" spans="2:15" s="19" customFormat="1" ht="13.5" hidden="1" outlineLevel="1" thickBot="1" x14ac:dyDescent="0.35">
      <c r="B88" s="20"/>
      <c r="C88" s="20" t="s">
        <v>26</v>
      </c>
      <c r="D88" s="2"/>
      <c r="E88" s="2"/>
      <c r="F88" s="17">
        <v>0</v>
      </c>
      <c r="G88" s="15"/>
      <c r="H88" s="17">
        <v>0</v>
      </c>
      <c r="I88" s="1"/>
      <c r="J88" s="17"/>
      <c r="O88" s="1"/>
    </row>
    <row r="89" spans="2:15" s="19" customFormat="1" collapsed="1" x14ac:dyDescent="0.3">
      <c r="B89" s="12" t="s">
        <v>14</v>
      </c>
      <c r="C89" s="12"/>
      <c r="D89" s="2"/>
      <c r="E89" s="2"/>
      <c r="F89" s="18">
        <f>SUM(F85:F88)</f>
        <v>1493882.8499999999</v>
      </c>
      <c r="G89" s="18"/>
      <c r="H89" s="18">
        <f>SUM(H85:H88)</f>
        <v>618779.34000000008</v>
      </c>
      <c r="J89" s="18">
        <f>SUM(J85:J88)</f>
        <v>0</v>
      </c>
    </row>
    <row r="90" spans="2:15" s="19" customFormat="1" x14ac:dyDescent="0.3">
      <c r="B90" s="12"/>
      <c r="C90" s="12"/>
      <c r="D90" s="2"/>
      <c r="E90" s="2"/>
      <c r="F90" s="18"/>
      <c r="G90" s="18"/>
      <c r="H90" s="18"/>
      <c r="J90" s="18"/>
    </row>
    <row r="91" spans="2:15" x14ac:dyDescent="0.3">
      <c r="B91" s="12" t="s">
        <v>69</v>
      </c>
      <c r="C91" s="12"/>
      <c r="F91" s="18"/>
      <c r="G91" s="18"/>
      <c r="H91" s="18"/>
      <c r="J91" s="18"/>
    </row>
    <row r="92" spans="2:15" x14ac:dyDescent="0.3">
      <c r="B92" s="20"/>
      <c r="C92" s="20" t="s">
        <v>70</v>
      </c>
      <c r="F92" s="15">
        <v>707054.79999999993</v>
      </c>
      <c r="G92" s="15"/>
      <c r="H92" s="15">
        <v>463946.71999999991</v>
      </c>
      <c r="J92" s="15"/>
    </row>
    <row r="93" spans="2:15" x14ac:dyDescent="0.3">
      <c r="B93" s="20"/>
      <c r="C93" s="20" t="s">
        <v>71</v>
      </c>
      <c r="F93" s="53">
        <v>235599.89</v>
      </c>
      <c r="G93" s="15"/>
      <c r="H93" s="15">
        <v>146479.31</v>
      </c>
      <c r="J93" s="15"/>
    </row>
    <row r="94" spans="2:15" x14ac:dyDescent="0.3">
      <c r="B94" s="20"/>
      <c r="C94" s="20" t="s">
        <v>72</v>
      </c>
      <c r="F94" s="15">
        <v>754184.79999999993</v>
      </c>
      <c r="G94" s="15"/>
      <c r="H94" s="15">
        <v>705817.08</v>
      </c>
      <c r="J94" s="15"/>
    </row>
    <row r="95" spans="2:15" x14ac:dyDescent="0.3">
      <c r="B95" s="20"/>
      <c r="C95" s="20" t="s">
        <v>73</v>
      </c>
      <c r="F95" s="15">
        <v>53908.41</v>
      </c>
      <c r="G95" s="15"/>
      <c r="H95" s="15">
        <v>191140.98999999996</v>
      </c>
      <c r="J95" s="15"/>
    </row>
    <row r="96" spans="2:15" x14ac:dyDescent="0.3">
      <c r="B96" s="20"/>
      <c r="C96" s="20" t="s">
        <v>74</v>
      </c>
      <c r="F96" s="15">
        <v>36319.78</v>
      </c>
      <c r="G96" s="15"/>
      <c r="H96" s="15">
        <v>26626.809999999998</v>
      </c>
      <c r="J96" s="15"/>
    </row>
    <row r="97" spans="2:10" x14ac:dyDescent="0.3">
      <c r="B97" s="20"/>
      <c r="C97" s="20" t="s">
        <v>75</v>
      </c>
      <c r="F97" s="15">
        <v>170778.48</v>
      </c>
      <c r="G97" s="15"/>
      <c r="H97" s="15">
        <v>95653.17</v>
      </c>
      <c r="J97" s="15"/>
    </row>
    <row r="98" spans="2:10" x14ac:dyDescent="0.3">
      <c r="B98" s="20"/>
      <c r="C98" s="20" t="s">
        <v>76</v>
      </c>
      <c r="F98" s="15">
        <v>587875.80000000016</v>
      </c>
      <c r="G98" s="15"/>
      <c r="H98" s="15">
        <v>341257.50999999983</v>
      </c>
      <c r="J98" s="27"/>
    </row>
    <row r="99" spans="2:10" x14ac:dyDescent="0.3">
      <c r="B99" s="20"/>
      <c r="C99" s="20" t="s">
        <v>77</v>
      </c>
      <c r="F99" s="15">
        <v>71522.48</v>
      </c>
      <c r="G99" s="15"/>
      <c r="H99" s="15">
        <v>49166.5</v>
      </c>
      <c r="J99" s="15"/>
    </row>
    <row r="100" spans="2:10" s="19" customFormat="1" ht="13.5" thickBot="1" x14ac:dyDescent="0.35">
      <c r="B100" s="20"/>
      <c r="C100" s="20" t="s">
        <v>78</v>
      </c>
      <c r="D100" s="2"/>
      <c r="E100" s="2"/>
      <c r="F100" s="17">
        <v>0</v>
      </c>
      <c r="G100" s="15"/>
      <c r="H100" s="17">
        <v>0</v>
      </c>
      <c r="I100" s="1"/>
      <c r="J100" s="17"/>
    </row>
    <row r="101" spans="2:10" s="19" customFormat="1" ht="13.5" thickBot="1" x14ac:dyDescent="0.35">
      <c r="B101" s="12" t="s">
        <v>14</v>
      </c>
      <c r="C101" s="12"/>
      <c r="D101" s="2"/>
      <c r="E101" s="2"/>
      <c r="F101" s="23">
        <f>SUM(F92:F100)</f>
        <v>2617244.44</v>
      </c>
      <c r="G101" s="18"/>
      <c r="H101" s="23">
        <f>SUM(H92:H100)</f>
        <v>2020088.0899999996</v>
      </c>
      <c r="J101" s="23">
        <f>SUM(J92:J100)</f>
        <v>0</v>
      </c>
    </row>
    <row r="102" spans="2:10" ht="13.5" thickBot="1" x14ac:dyDescent="0.35">
      <c r="B102" s="12" t="s">
        <v>79</v>
      </c>
      <c r="C102" s="12"/>
      <c r="F102" s="23">
        <f>F101+F89</f>
        <v>4111127.29</v>
      </c>
      <c r="G102" s="18"/>
      <c r="H102" s="23">
        <f>H101+H89</f>
        <v>2638867.4299999997</v>
      </c>
      <c r="J102" s="23">
        <f>J101+J89</f>
        <v>0</v>
      </c>
    </row>
    <row r="103" spans="2:10" ht="13.5" thickBot="1" x14ac:dyDescent="0.35">
      <c r="B103" s="12" t="s">
        <v>80</v>
      </c>
      <c r="C103" s="12"/>
      <c r="F103" s="28">
        <f>F102+F81+F76</f>
        <v>8600418.1900000013</v>
      </c>
      <c r="G103" s="18"/>
      <c r="H103" s="28">
        <f>H102+H81+H76</f>
        <v>6944454.7599999998</v>
      </c>
      <c r="J103" s="28">
        <f>J102+J81+J76</f>
        <v>0</v>
      </c>
    </row>
    <row r="104" spans="2:10" ht="13.5" thickTop="1" x14ac:dyDescent="0.3">
      <c r="B104" s="20"/>
      <c r="C104" s="20"/>
    </row>
    <row r="105" spans="2:10" x14ac:dyDescent="0.3">
      <c r="B105" s="20"/>
      <c r="C105" s="20"/>
      <c r="F105" s="29">
        <f>F103-F52</f>
        <v>0</v>
      </c>
      <c r="G105" s="29"/>
      <c r="H105" s="29">
        <f>H103-H52</f>
        <v>0</v>
      </c>
      <c r="J105" s="29">
        <f>J103-J52</f>
        <v>0</v>
      </c>
    </row>
    <row r="106" spans="2:10" x14ac:dyDescent="0.3">
      <c r="B106" s="20"/>
      <c r="C106" s="20"/>
    </row>
    <row r="107" spans="2:10" x14ac:dyDescent="0.3">
      <c r="B107" s="20"/>
      <c r="C107" s="20"/>
    </row>
    <row r="108" spans="2:10" ht="18" x14ac:dyDescent="0.4">
      <c r="B108" s="20"/>
      <c r="C108" s="4" t="s">
        <v>81</v>
      </c>
      <c r="D108" s="6"/>
      <c r="E108" s="6"/>
      <c r="F108" s="30"/>
      <c r="G108" s="31"/>
      <c r="H108" s="30"/>
      <c r="J108" s="30"/>
    </row>
    <row r="109" spans="2:10" x14ac:dyDescent="0.3">
      <c r="B109" s="20"/>
      <c r="C109" s="8" t="s">
        <v>1</v>
      </c>
      <c r="D109" s="2" t="s">
        <v>2</v>
      </c>
      <c r="F109" s="9" t="str">
        <f>F4</f>
        <v>31.12.2017</v>
      </c>
      <c r="G109" s="31"/>
      <c r="H109" s="9" t="str">
        <f>H4</f>
        <v>31.12.2016</v>
      </c>
      <c r="J109" s="32">
        <f>J4</f>
        <v>0</v>
      </c>
    </row>
    <row r="110" spans="2:10" x14ac:dyDescent="0.3">
      <c r="B110" s="20"/>
      <c r="C110" s="33"/>
      <c r="F110" s="34"/>
      <c r="G110" s="31"/>
      <c r="H110" s="34"/>
      <c r="J110" s="35"/>
    </row>
    <row r="111" spans="2:10" x14ac:dyDescent="0.3">
      <c r="B111" s="20"/>
      <c r="C111" s="36" t="s">
        <v>82</v>
      </c>
      <c r="D111" s="14"/>
      <c r="E111" s="14"/>
      <c r="F111" s="15">
        <v>8454296.1400000006</v>
      </c>
      <c r="G111" s="15"/>
      <c r="H111" s="15">
        <v>8355618.6299999999</v>
      </c>
      <c r="J111" s="37"/>
    </row>
    <row r="112" spans="2:10" ht="13.5" thickBot="1" x14ac:dyDescent="0.35">
      <c r="B112" s="20"/>
      <c r="C112" s="36" t="s">
        <v>83</v>
      </c>
      <c r="D112" s="14"/>
      <c r="E112" s="14"/>
      <c r="F112" s="38">
        <v>-6941279.3899999997</v>
      </c>
      <c r="G112" s="15"/>
      <c r="H112" s="38">
        <v>-6735116.6899999995</v>
      </c>
      <c r="J112" s="39"/>
    </row>
    <row r="113" spans="3:10" x14ac:dyDescent="0.3">
      <c r="C113" s="40" t="s">
        <v>84</v>
      </c>
      <c r="D113" s="14"/>
      <c r="E113" s="14"/>
      <c r="F113" s="41">
        <f>F111+F112</f>
        <v>1513016.7500000009</v>
      </c>
      <c r="G113" s="31"/>
      <c r="H113" s="41">
        <f>H111+H112</f>
        <v>1620501.9400000004</v>
      </c>
      <c r="J113" s="42">
        <f>J111+J112</f>
        <v>0</v>
      </c>
    </row>
    <row r="114" spans="3:10" ht="13.5" thickBot="1" x14ac:dyDescent="0.35">
      <c r="C114" s="36" t="s">
        <v>85</v>
      </c>
      <c r="D114" s="14"/>
      <c r="E114" s="14"/>
      <c r="F114" s="43">
        <v>94997.77</v>
      </c>
      <c r="G114" s="15"/>
      <c r="H114" s="43">
        <v>92622.819999999992</v>
      </c>
      <c r="J114" s="44"/>
    </row>
    <row r="115" spans="3:10" x14ac:dyDescent="0.3">
      <c r="C115" s="36"/>
      <c r="D115" s="14"/>
      <c r="E115" s="14"/>
      <c r="F115" s="41">
        <f>F113+F114</f>
        <v>1608014.5200000009</v>
      </c>
      <c r="G115" s="31"/>
      <c r="H115" s="41">
        <f>H113+H114</f>
        <v>1713124.7600000005</v>
      </c>
      <c r="J115" s="42">
        <f>J113+J114</f>
        <v>0</v>
      </c>
    </row>
    <row r="116" spans="3:10" x14ac:dyDescent="0.3">
      <c r="C116" s="36"/>
      <c r="D116" s="14"/>
      <c r="E116" s="14"/>
      <c r="F116" s="45"/>
      <c r="G116" s="31"/>
      <c r="H116" s="45"/>
      <c r="J116" s="37"/>
    </row>
    <row r="117" spans="3:10" x14ac:dyDescent="0.3">
      <c r="C117" s="36" t="s">
        <v>86</v>
      </c>
      <c r="D117" s="14"/>
      <c r="E117" s="14"/>
      <c r="F117" s="27">
        <v>-412781.07999999996</v>
      </c>
      <c r="G117" s="15"/>
      <c r="H117" s="27">
        <v>-373983.36</v>
      </c>
      <c r="J117" s="46"/>
    </row>
    <row r="118" spans="3:10" x14ac:dyDescent="0.3">
      <c r="C118" s="36" t="s">
        <v>87</v>
      </c>
      <c r="D118" s="14"/>
      <c r="E118" s="14"/>
      <c r="F118" s="27">
        <v>-732866.37</v>
      </c>
      <c r="G118" s="15"/>
      <c r="H118" s="27">
        <v>-660868.68000000005</v>
      </c>
      <c r="J118" s="46"/>
    </row>
    <row r="119" spans="3:10" x14ac:dyDescent="0.3">
      <c r="C119" s="36" t="s">
        <v>88</v>
      </c>
      <c r="F119" s="27">
        <v>-38212.46</v>
      </c>
      <c r="G119" s="15"/>
      <c r="H119" s="27">
        <v>-30538.760000000002</v>
      </c>
      <c r="J119" s="46"/>
    </row>
    <row r="120" spans="3:10" hidden="1" outlineLevel="1" x14ac:dyDescent="0.3">
      <c r="C120" s="36" t="s">
        <v>89</v>
      </c>
      <c r="F120" s="27">
        <v>0</v>
      </c>
      <c r="G120" s="15"/>
      <c r="H120" s="27">
        <v>0</v>
      </c>
      <c r="J120" s="46"/>
    </row>
    <row r="121" spans="3:10" ht="25.5" collapsed="1" x14ac:dyDescent="0.3">
      <c r="C121" s="36" t="s">
        <v>90</v>
      </c>
      <c r="F121" s="54">
        <v>0</v>
      </c>
      <c r="G121" s="15"/>
      <c r="H121" s="54">
        <v>-317.08</v>
      </c>
      <c r="J121" s="37"/>
    </row>
    <row r="122" spans="3:10" hidden="1" outlineLevel="1" x14ac:dyDescent="0.3">
      <c r="C122" s="36" t="s">
        <v>91</v>
      </c>
      <c r="F122" s="45">
        <v>0</v>
      </c>
      <c r="G122" s="15"/>
      <c r="H122" s="45">
        <v>0</v>
      </c>
      <c r="J122" s="37"/>
    </row>
    <row r="123" spans="3:10" hidden="1" outlineLevel="1" x14ac:dyDescent="0.3">
      <c r="C123" s="36" t="s">
        <v>92</v>
      </c>
      <c r="F123" s="45">
        <v>0</v>
      </c>
      <c r="G123" s="15"/>
      <c r="H123" s="45">
        <v>0</v>
      </c>
      <c r="J123" s="37"/>
    </row>
    <row r="124" spans="3:10" ht="13.5" collapsed="1" thickBot="1" x14ac:dyDescent="0.35">
      <c r="C124" s="36" t="s">
        <v>93</v>
      </c>
      <c r="F124" s="43">
        <v>55876.4</v>
      </c>
      <c r="G124" s="15"/>
      <c r="H124" s="43">
        <v>81548.89</v>
      </c>
      <c r="J124" s="44"/>
    </row>
    <row r="125" spans="3:10" ht="13.5" thickBot="1" x14ac:dyDescent="0.35">
      <c r="C125" s="40" t="s">
        <v>94</v>
      </c>
      <c r="F125" s="47">
        <f>SUM(F115:F124)</f>
        <v>480031.01000000088</v>
      </c>
      <c r="G125" s="48"/>
      <c r="H125" s="47">
        <f>SUM(H115:H124)</f>
        <v>728965.77000000037</v>
      </c>
      <c r="J125" s="49">
        <f>SUM(J115:J124)</f>
        <v>0</v>
      </c>
    </row>
    <row r="126" spans="3:10" x14ac:dyDescent="0.3">
      <c r="C126" s="36" t="s">
        <v>95</v>
      </c>
      <c r="F126" s="45">
        <v>7028.76</v>
      </c>
      <c r="G126" s="15"/>
      <c r="H126" s="45">
        <v>8029.4</v>
      </c>
      <c r="J126" s="37"/>
    </row>
    <row r="127" spans="3:10" ht="13.5" thickBot="1" x14ac:dyDescent="0.35">
      <c r="C127" s="36" t="s">
        <v>96</v>
      </c>
      <c r="F127" s="38">
        <v>-155645.88999999998</v>
      </c>
      <c r="G127" s="15"/>
      <c r="H127" s="38">
        <v>-95129.040000000008</v>
      </c>
      <c r="J127" s="39"/>
    </row>
    <row r="128" spans="3:10" ht="13.5" thickBot="1" x14ac:dyDescent="0.35">
      <c r="C128" s="40" t="s">
        <v>97</v>
      </c>
      <c r="F128" s="47">
        <f>SUM(F125:F127)</f>
        <v>331413.88000000094</v>
      </c>
      <c r="G128" s="48"/>
      <c r="H128" s="47">
        <f>SUM(H125:H127)</f>
        <v>641866.13000000035</v>
      </c>
      <c r="J128" s="49">
        <f>SUM(J125:J127)</f>
        <v>0</v>
      </c>
    </row>
    <row r="129" spans="3:10" ht="13.5" thickBot="1" x14ac:dyDescent="0.35">
      <c r="C129" s="36" t="s">
        <v>98</v>
      </c>
      <c r="F129" s="38">
        <v>-147710.31</v>
      </c>
      <c r="G129" s="15"/>
      <c r="H129" s="38">
        <v>-212238.83</v>
      </c>
      <c r="J129" s="39"/>
    </row>
    <row r="130" spans="3:10" ht="13.5" thickBot="1" x14ac:dyDescent="0.35">
      <c r="C130" s="40" t="s">
        <v>99</v>
      </c>
      <c r="F130" s="50">
        <f>F128+F129</f>
        <v>183703.57000000094</v>
      </c>
      <c r="G130" s="48"/>
      <c r="H130" s="50">
        <f>H128+H129</f>
        <v>429627.3000000004</v>
      </c>
      <c r="J130" s="51">
        <f>J128+J129</f>
        <v>0</v>
      </c>
    </row>
    <row r="131" spans="3:10" ht="13.5" thickTop="1" x14ac:dyDescent="0.3">
      <c r="C131" s="31"/>
      <c r="F131" s="30"/>
      <c r="G131" s="31"/>
      <c r="H131" s="30"/>
      <c r="J131" s="5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MAKPAK 1. ΙΣΟΛ. &amp; ΚΑΧ  ΕΛΠ</vt:lpstr>
      <vt:lpstr>Φύλλο1</vt:lpstr>
      <vt:lpstr>'MAKPAK 1. ΙΣΟΛ. &amp; ΚΑΧ  ΕΛΠ'!Print_Area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2018-06-28T08:17:29Z</dcterms:modified>
</cp:coreProperties>
</file>